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20376" yWindow="-120" windowWidth="29040" windowHeight="15840" tabRatio="868" activeTab="2"/>
  </bookViews>
  <sheets>
    <sheet name="4_downloadpagesummary" sheetId="6" r:id="rId1"/>
    <sheet name="4_fullsummary" sheetId="14" r:id="rId2"/>
    <sheet name="7_reasons" sheetId="8" r:id="rId3"/>
  </sheets>
  <definedNames>
    <definedName name="MapLayer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8" l="1"/>
  <c r="F4" i="8"/>
  <c r="F5" i="8"/>
  <c r="F6" i="8"/>
  <c r="F7" i="8"/>
  <c r="F8" i="8"/>
  <c r="F9" i="8"/>
  <c r="F10" i="8"/>
  <c r="F2" i="8"/>
  <c r="D18" i="14"/>
  <c r="B20" i="14"/>
  <c r="D20" i="14" s="1"/>
  <c r="B21" i="14"/>
  <c r="D21" i="14" s="1"/>
  <c r="B22" i="14"/>
  <c r="D22" i="14" s="1"/>
  <c r="B19" i="14"/>
  <c r="D19" i="14" s="1"/>
  <c r="B17" i="14"/>
  <c r="D17" i="14" s="1"/>
  <c r="B16" i="14"/>
  <c r="D16" i="14" s="1"/>
  <c r="B15" i="14"/>
  <c r="D15" i="14" s="1"/>
  <c r="B14" i="14"/>
  <c r="D14" i="14" s="1"/>
  <c r="B13" i="14"/>
  <c r="D13" i="14" s="1"/>
  <c r="B12" i="14"/>
  <c r="D12" i="14" s="1"/>
  <c r="B11" i="14"/>
  <c r="D11" i="14" s="1"/>
  <c r="B10" i="14"/>
  <c r="D10" i="14" s="1"/>
  <c r="B9" i="14"/>
  <c r="D9" i="14" s="1"/>
  <c r="B8" i="14"/>
  <c r="D8" i="14" s="1"/>
  <c r="B7" i="14"/>
  <c r="D7" i="14" s="1"/>
  <c r="B6" i="14"/>
  <c r="D6" i="14" s="1"/>
  <c r="B5" i="14"/>
  <c r="D5" i="14" s="1"/>
  <c r="B4" i="14"/>
  <c r="D4" i="14" s="1"/>
  <c r="B3" i="14"/>
  <c r="D3" i="14" s="1"/>
  <c r="B2" i="14"/>
  <c r="G12" i="8" l="1"/>
  <c r="D2" i="14"/>
</calcChain>
</file>

<file path=xl/sharedStrings.xml><?xml version="1.0" encoding="utf-8"?>
<sst xmlns="http://schemas.openxmlformats.org/spreadsheetml/2006/main" count="86" uniqueCount="59">
  <si>
    <t>Government</t>
  </si>
  <si>
    <t>Personal use</t>
  </si>
  <si>
    <t>Research</t>
  </si>
  <si>
    <t>Commercial/industry</t>
  </si>
  <si>
    <t>Education</t>
  </si>
  <si>
    <t>layer</t>
  </si>
  <si>
    <t>Row Labels</t>
  </si>
  <si>
    <t>Grand Total</t>
  </si>
  <si>
    <t>Predicted broad-scale EUNIS habitats - Atlantic area (updated 9 December 2013)</t>
  </si>
  <si>
    <t>Biological Zones - Atlantic area</t>
  </si>
  <si>
    <t>Phase 1 Predicted habitats - North Sea and Celtic Sea</t>
  </si>
  <si>
    <t>Phase 1 Predicted habitats - Baltic Sea</t>
  </si>
  <si>
    <t>Phase 1 Predicted habitats - western Mediterranean Sea</t>
  </si>
  <si>
    <t>Phase 1 Energy - North Sea and Celtic Sea</t>
  </si>
  <si>
    <t>Phase 1 Energy/Wave Exposure - Baltic Sea</t>
  </si>
  <si>
    <t>Phase 1 Halocline - Baltic Sea</t>
  </si>
  <si>
    <t>Phase 1 Salinity - Baltic Sea</t>
  </si>
  <si>
    <t>Phase 1 Fraction of light at the seabed - North Sea and Celtic Sea</t>
  </si>
  <si>
    <t>number</t>
  </si>
  <si>
    <t>number of downloads</t>
  </si>
  <si>
    <t>Count of reason</t>
  </si>
  <si>
    <t>Reason</t>
  </si>
  <si>
    <t>%</t>
  </si>
  <si>
    <t>Exploration/Exploitation surveys</t>
  </si>
  <si>
    <t>Other</t>
  </si>
  <si>
    <t>Fisheries</t>
  </si>
  <si>
    <t>download page</t>
  </si>
  <si>
    <t>layer log</t>
  </si>
  <si>
    <t>TOTAL</t>
  </si>
  <si>
    <t>OSPAR threatened and/or declining habitat</t>
  </si>
  <si>
    <t>Broad scale EUNIS habitat maps from surveys</t>
  </si>
  <si>
    <t>Medium scale EUNIS habitat maps from surveys</t>
  </si>
  <si>
    <t>Fine scale EUNIS habitat maps from surveys</t>
  </si>
  <si>
    <t>Medium scale non-EUNIS habitat maps from surveys</t>
  </si>
  <si>
    <t>Fine scale non-EUNIS habitat maps from surveys</t>
  </si>
  <si>
    <t xml:space="preserve"> </t>
  </si>
  <si>
    <t>Other: Charity</t>
  </si>
  <si>
    <t>Other: european project</t>
  </si>
  <si>
    <t>Other: HELCOM, habitat predictions</t>
  </si>
  <si>
    <t>Other: HELCOM habiata modelling</t>
  </si>
  <si>
    <t>Other: Baltic Sea habitat maps for Baltic Sea Impact Index</t>
  </si>
  <si>
    <t>Other: NGO user for informing and undertaking decision making when planning our survey work and campaigns</t>
  </si>
  <si>
    <t>Other: biotope research</t>
  </si>
  <si>
    <t>Commercial/industryOil spill Responce</t>
  </si>
  <si>
    <t>Other: personal use</t>
  </si>
  <si>
    <t>GovernmentAdvice</t>
  </si>
  <si>
    <t xml:space="preserve">Other: OSPAR </t>
  </si>
  <si>
    <t>Other: NGO</t>
  </si>
  <si>
    <t>Commercial/industrycable route study</t>
  </si>
  <si>
    <t>Other: Exploring capabilities of our BI tool</t>
  </si>
  <si>
    <t>Other: test</t>
  </si>
  <si>
    <t>EU Sea Map 2016 - Fraction of light reaching the seabed</t>
  </si>
  <si>
    <t>Predicted broad-scale EUNIS habitats - Atlantic area</t>
  </si>
  <si>
    <t>EU Sea Map 2016 - Photosynthetically Active Radiation at the surface</t>
  </si>
  <si>
    <t>EU Sea Map 2016 - Photosynthetically Active Radiation at the seabed</t>
  </si>
  <si>
    <t>EU Sea Map 2016 - Coefficient of light attenuation in water (KDPAR)</t>
  </si>
  <si>
    <t>EU Sea Map 2016 - Number of satellite images for each pixel of KDPAR</t>
  </si>
  <si>
    <t>OSPAR threatened and/or declining habitats</t>
  </si>
  <si>
    <t>NGO/Charity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</si>
</sst>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s>
  <fills count="1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18">
    <xf numFmtId="0" fontId="0" fillId="0" borderId="0" xfId="0"/>
    <xf numFmtId="0" fontId="2"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Font="1"/>
    <xf numFmtId="9" fontId="0" fillId="0" borderId="0" xfId="1" applyFont="1"/>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0" borderId="0" xfId="0" applyFill="1"/>
    <xf numFmtId="0" fontId="0" fillId="0" borderId="0" xfId="0" applyNumberFormat="1" applyFill="1"/>
  </cellXfs>
  <cellStyles count="3">
    <cellStyle name="Normal" xfId="0" builtinId="0"/>
    <cellStyle name="Normal 2" xfId="2"/>
    <cellStyle name="Percent" xfId="1" builtinId="5"/>
  </cellStyles>
  <dxfs count="20">
    <dxf>
      <fill>
        <patternFill patternType="none">
          <bgColor auto="1"/>
        </patternFill>
      </fill>
    </dxf>
    <dxf>
      <fill>
        <patternFill>
          <bgColor theme="6" tint="0.79998168889431442"/>
        </patternFill>
      </fill>
    </dxf>
    <dxf>
      <fill>
        <patternFill patternType="solid">
          <bgColor theme="6"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6" tint="0.39997558519241921"/>
        </patternFill>
      </fill>
    </dxf>
    <dxf>
      <fill>
        <patternFill patternType="solid">
          <bgColor theme="8" tint="0.79998168889431442"/>
        </patternFill>
      </fill>
    </dxf>
    <dxf>
      <fill>
        <patternFill patternType="solid">
          <bgColor theme="8" tint="0.79998168889431442"/>
        </patternFill>
      </fill>
    </dxf>
    <dxf>
      <fill>
        <patternFill patternType="solid">
          <bgColor theme="6" tint="0.39997558519241921"/>
        </patternFill>
      </fill>
    </dxf>
    <dxf>
      <fill>
        <patternFill patternType="solid">
          <bgColor theme="7" tint="0.59999389629810485"/>
        </patternFill>
      </fill>
    </dxf>
    <dxf>
      <fill>
        <patternFill patternType="solid">
          <bgColor theme="9" tint="0.79998168889431442"/>
        </patternFill>
      </fill>
    </dxf>
    <dxf>
      <fill>
        <patternFill>
          <bgColor theme="8" tint="0.79998168889431442"/>
        </patternFill>
      </fill>
    </dxf>
    <dxf>
      <fill>
        <patternFill patternType="solid">
          <bgColor theme="9" tint="0.79998168889431442"/>
        </patternFill>
      </fill>
    </dxf>
    <dxf>
      <fill>
        <patternFill patternType="solid">
          <bgColor theme="7" tint="0.59999389629810485"/>
        </patternFill>
      </fill>
    </dxf>
    <dxf>
      <fill>
        <patternFill patternType="solid">
          <bgColor theme="6" tint="0.79998168889431442"/>
        </patternFill>
      </fill>
    </dxf>
    <dxf>
      <fill>
        <patternFill patternType="solid">
          <bgColor theme="5" tint="0.59999389629810485"/>
        </patternFill>
      </fill>
    </dxf>
    <dxf>
      <fill>
        <patternFill patternType="solid">
          <bgColor theme="3" tint="0.79998168889431442"/>
        </patternFill>
      </fill>
    </dxf>
    <dxf>
      <fill>
        <patternFill patternType="solid">
          <bgColor theme="2" tint="-9.9978637043366805E-2"/>
        </patternFill>
      </fill>
    </dxf>
    <dxf>
      <fill>
        <patternFill patternType="solid">
          <bgColor theme="0" tint="-4.9989318521683403E-2"/>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athaliet\Downloads\20170703_qtlyindicator_1%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aeme Duncan" refreshedDate="42562.429028935185" createdVersion="6" refreshedVersion="6" minRefreshableVersion="3" recordCount="145">
  <cacheSource type="worksheet">
    <worksheetSource ref="A1:AN145" sheet="20160711_MESHWebGISDownload.txt" r:id="rId2"/>
  </cacheSource>
  <cacheFields count="34">
    <cacheField name="Name" numFmtId="49">
      <sharedItems/>
    </cacheField>
    <cacheField name="email" numFmtId="49">
      <sharedItems/>
    </cacheField>
    <cacheField name="organisation" numFmtId="49">
      <sharedItems count="92">
        <s v="personal use"/>
        <s v="RSPB"/>
        <s v="CCMAR"/>
        <s v="university of liverpool"/>
        <s v="Environmental Management Centre Vilnius"/>
        <s v="Ramboll UK"/>
        <s v="Scottish Government Marine Scotland"/>
        <s v="NIRAS "/>
        <s v="Cantabria"/>
        <s v="OSPAR"/>
        <s v="CLS"/>
        <s v="Collecte Localisation Satellite"/>
        <s v="gujarat"/>
        <s v="New Wave Foods"/>
        <s v="General-Directorate for Natural Resources, Safety and Maritime Services "/>
        <s v="DTU aqua"/>
        <s v="IHF"/>
        <s v="University of Western Australia"/>
        <s v="Finnish Environment Institute"/>
        <s v="Scottish Natural Heritage"/>
        <s v="personal"/>
        <s v="leeds university"/>
        <s v="HELCOM"/>
        <s v="University of Aberdeen"/>
        <s v="University of Viterbo"/>
        <s v="Somerset Wildlife Trust"/>
        <s v="MI"/>
        <s v="LPDB"/>
        <s v="IMAR (Institute of Marine Research)"/>
        <s v="Oceana"/>
        <s v="politecnico di milano"/>
        <s v="DMI"/>
        <s v="Hampshire"/>
        <s v="Heriot-Watt University"/>
        <s v="Marine Institute"/>
        <s v="Imperial College London"/>
        <s v="University of Kent"/>
        <s v="Fugro"/>
        <s v="National Oceanography Centre"/>
        <s v="Orkney Sustainable Fisheries Ltd."/>
        <s v="Marine Scotland Science"/>
        <s v="IPMA IP"/>
        <s v="University College Cork"/>
        <s v="Munster"/>
        <s v="university of stirlimg"/>
        <s v="Aquatera / Personal Studies"/>
        <s v="Universidade dos Açores"/>
        <s v="Universidade de Aveiro"/>
        <s v="Wageningen University"/>
        <s v="Yorkshire Wildlife Trust"/>
        <s v="University of Piraeus"/>
        <s v="JNCC"/>
        <s v="DGRM"/>
        <s v="Bangor University"/>
        <s v="CIBIO"/>
        <s v="RIL"/>
        <s v="University of Glasgow"/>
        <s v="Natural Power "/>
        <s v="Marine Biological Association"/>
        <s v="University of Aveiro"/>
        <s v="Swedish University of Agricultural Sciences"/>
        <s v="ETC/BD"/>
        <s v="England"/>
        <s v="CDPMEM29"/>
        <s v="University of Hull"/>
        <s v="Bioconsult"/>
        <s v="RPS Energy"/>
        <s v="Agence des aires marines protégées"/>
        <s v="Agri-Food and Biosciences Institute"/>
        <s v="Royal HaskoningDHV"/>
        <s v="CEFAS"/>
        <s v="Michael Carder Ltd"/>
        <s v="EnQuest"/>
        <s v="Ile-de-France"/>
        <s v="University of Azores"/>
        <s v="Plymouth University"/>
        <s v="North West Wildlife Trusts"/>
        <s v="Global Marine Systems Ltd"/>
        <s v="Queen's University, Belfast"/>
        <s v="AECOM"/>
        <s v="DTU Aqua / ICES"/>
        <s v="Leidos Health"/>
        <s v="TRAGSA - MINISTRY OF ENVIRONMENT"/>
        <s v="University of Bradford"/>
        <s v="Rambol Environ"/>
        <s v="Keith Hiscock, Marine Biologist"/>
        <s v="MOD"/>
        <s v="AU &quot;personal use&quot;"/>
        <s v="NOVA SBE"/>
        <s v="TEST"/>
        <s v="SYKE"/>
        <s v="Select State for USA, Canada, or Mexico"/>
      </sharedItems>
    </cacheField>
    <cacheField name="reason" numFmtId="49">
      <sharedItems count="22">
        <s v="Personal use"/>
        <s v="Other: Charity"/>
        <s v="Research"/>
        <s v="Education"/>
        <s v="Commercial/industry"/>
        <s v="Government"/>
        <s v="Other: european project"/>
        <s v="Exploration/Exploitation surveys"/>
        <s v="Other: HELCOM, habitat predictions"/>
        <s v="Other: HELCOM habiata modelling"/>
        <s v="Fisheries"/>
        <s v="Other: Baltic Sea habitat maps for Baltic Sea Impact Index"/>
        <s v="Other: NGO user for informing and undertaking decision making when planning our survey work and campaigns"/>
        <s v="Other: biotope research"/>
        <s v="Commercial/industryOil spill Responce"/>
        <s v="Other: personal use"/>
        <s v="GovernmentAdvice"/>
        <s v="Other: OSPAR "/>
        <s v="Other: NGO"/>
        <s v="Commercial/industrycable route study"/>
        <s v="Other: Exploring capabilities of our BI tool"/>
        <s v="Other: test"/>
      </sharedItems>
    </cacheField>
    <cacheField name="layers" numFmtId="49">
      <sharedItems longText="1"/>
    </cacheField>
    <cacheField name="terms and conditions" numFmtId="49">
      <sharedItems/>
    </cacheField>
    <cacheField name="IP" numFmtId="49">
      <sharedItems/>
    </cacheField>
    <cacheField name="IP2" numFmtId="49">
      <sharedItems/>
    </cacheField>
    <cacheField name="Date time" numFmtId="22">
      <sharedItems containsSemiMixedTypes="0" containsNonDate="0" containsDate="1" containsString="0" minDate="2016-05-04T12:41:39" maxDate="2016-07-02T14:59:30"/>
    </cacheField>
    <cacheField name="EUNIS habitat maps from surveys" numFmtId="0">
      <sharedItems containsSemiMixedTypes="0" containsString="0" containsNumber="1" containsInteger="1" minValue="0" maxValue="1"/>
    </cacheField>
    <cacheField name="OSPAR threatened and/or declining habitats" numFmtId="0">
      <sharedItems containsSemiMixedTypes="0" containsString="0" containsNumber="1" containsInteger="1" minValue="0" maxValue="1"/>
    </cacheField>
    <cacheField name="MESH confidence assessments and study areas (updated 9 December 2013)" numFmtId="0">
      <sharedItems containsSemiMixedTypes="0" containsString="0" containsNumber="1" containsInteger="1" minValue="0" maxValue="0"/>
    </cacheField>
    <cacheField name="Predicted broad-scale EUNIS habitats - Atlantic area" numFmtId="0">
      <sharedItems containsSemiMixedTypes="0" containsString="0" containsNumber="1" containsInteger="1" minValue="0" maxValue="1"/>
    </cacheField>
    <cacheField name="Biological Zones - Atlantic area" numFmtId="0">
      <sharedItems containsSemiMixedTypes="0" containsString="0" containsNumber="1" containsInteger="1" minValue="0" maxValue="1"/>
    </cacheField>
    <cacheField name="Phase 1 Predicted habitats - North Sea and Celtic Sea" numFmtId="0">
      <sharedItems containsSemiMixedTypes="0" containsString="0" containsNumber="1" containsInteger="1" minValue="0" maxValue="1"/>
    </cacheField>
    <cacheField name="Phase 1 Predicted habitats - Baltic Sea" numFmtId="0">
      <sharedItems containsSemiMixedTypes="0" containsString="0" containsNumber="1" containsInteger="1" minValue="0" maxValue="1"/>
    </cacheField>
    <cacheField name="Phase 1 Predicted habitats - western Mediterranean Sea" numFmtId="0">
      <sharedItems containsSemiMixedTypes="0" containsString="0" containsNumber="1" containsInteger="1" minValue="0" maxValue="1"/>
    </cacheField>
    <cacheField name="Phase 1 Energy - North Sea and Celtic Sea" numFmtId="0">
      <sharedItems containsSemiMixedTypes="0" containsString="0" containsNumber="1" containsInteger="1" minValue="0" maxValue="1"/>
    </cacheField>
    <cacheField name="Phase 1 Energy/Wave Exposure - Baltic Sea" numFmtId="0">
      <sharedItems containsSemiMixedTypes="0" containsString="0" containsNumber="1" containsInteger="1" minValue="0" maxValue="1"/>
    </cacheField>
    <cacheField name="Phase 1 Seabed Substrata - western Mediterranean Sea" numFmtId="0">
      <sharedItems containsSemiMixedTypes="0" containsString="0" containsNumber="1" containsInteger="1" minValue="0" maxValue="0"/>
    </cacheField>
    <cacheField name="Phase 1 Halocline - Baltic Sea" numFmtId="0">
      <sharedItems containsSemiMixedTypes="0" containsString="0" containsNumber="1" containsInteger="1" minValue="0" maxValue="1"/>
    </cacheField>
    <cacheField name="Phase 1 Salinity - Baltic Sea" numFmtId="0">
      <sharedItems containsSemiMixedTypes="0" containsString="0" containsNumber="1" containsInteger="1" minValue="0" maxValue="1"/>
    </cacheField>
    <cacheField name="Phase 1 Fraction of light at the seabed - North Sea and Celtic Sea" numFmtId="0">
      <sharedItems containsSemiMixedTypes="0" containsString="0" containsNumber="1" containsInteger="1" minValue="0" maxValue="1"/>
    </cacheField>
    <cacheField name="National Marine Landscape Maps (published 2008)" numFmtId="0">
      <sharedItems containsSemiMixedTypes="0" containsString="0" containsNumber="1" containsInteger="1" minValue="0" maxValue="0"/>
    </cacheField>
    <cacheField name="Broad scale EUNIS habitat maps from surveys" numFmtId="0">
      <sharedItems containsSemiMixedTypes="0" containsString="0" containsNumber="1" containsInteger="1" minValue="0" maxValue="1"/>
    </cacheField>
    <cacheField name="Medium scale EUNIS habitat maps from surveys" numFmtId="0">
      <sharedItems containsSemiMixedTypes="0" containsString="0" containsNumber="1" containsInteger="1" minValue="0" maxValue="1"/>
    </cacheField>
    <cacheField name="Fine scale EUNIS habitat maps from surveys" numFmtId="0">
      <sharedItems containsSemiMixedTypes="0" containsString="0" containsNumber="1" containsInteger="1" minValue="0" maxValue="1"/>
    </cacheField>
    <cacheField name="Medium scale non-EUNIS habitat maps from surveys" numFmtId="0">
      <sharedItems containsSemiMixedTypes="0" containsString="0" containsNumber="1" containsInteger="1" minValue="0" maxValue="1"/>
    </cacheField>
    <cacheField name="Fine scale non-EUNIS habitat maps from surveys" numFmtId="0">
      <sharedItems containsSemiMixedTypes="0" containsString="0" containsNumber="1" containsInteger="1" minValue="0" maxValue="1"/>
    </cacheField>
    <cacheField name="EU Sea Map 2016 - Fraction of light reaching the seabed" numFmtId="0">
      <sharedItems containsSemiMixedTypes="0" containsString="0" containsNumber="1" containsInteger="1" minValue="0" maxValue="1"/>
    </cacheField>
    <cacheField name="EU Sea Map 2016 - Photosynthetically Active Radiation at the seabed" numFmtId="0">
      <sharedItems containsSemiMixedTypes="0" containsString="0" containsNumber="1" containsInteger="1" minValue="0" maxValue="1"/>
    </cacheField>
    <cacheField name="EU Sea Map 2016 - Photosynthetically Active Radiation at the surface" numFmtId="0">
      <sharedItems containsSemiMixedTypes="0" containsString="0" containsNumber="1" containsInteger="1" minValue="0" maxValue="1"/>
    </cacheField>
    <cacheField name="EU Sea Map 2016 - Coefficient of light attenuation in water (KDPAR)" numFmtId="0">
      <sharedItems containsSemiMixedTypes="0" containsString="0" containsNumber="1" containsInteger="1" minValue="0" maxValue="1"/>
    </cacheField>
    <cacheField name="EU Sea Map 2016 - Number of satellite images for each pixel of KDPAR"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5">
  <r>
    <s v="Roosmarijn van Zummeren"/>
    <s v="roos1991@Live.nl"/>
    <x v="0"/>
    <x v="0"/>
    <s v="OSPAR threatened and/or declining habitats 2014 (shapefile version, 30 July 2015), Predicted broad-scale EUNIS habitats - Atlantic area (updated 9 December 2013),"/>
    <s v="Terms and conditions agreed"/>
    <s v="95.93.147.244"/>
    <s v="95.93.147.244"/>
    <d v="2016-05-04T12:41:39"/>
    <n v="0"/>
    <n v="1"/>
    <n v="0"/>
    <n v="1"/>
    <n v="0"/>
    <n v="0"/>
    <n v="0"/>
    <n v="0"/>
    <n v="0"/>
    <n v="0"/>
    <n v="0"/>
    <n v="0"/>
    <n v="0"/>
    <n v="0"/>
    <n v="0"/>
    <n v="0"/>
    <n v="0"/>
    <n v="0"/>
    <n v="0"/>
    <n v="0"/>
    <n v="0"/>
    <n v="0"/>
    <n v="0"/>
    <n v="0"/>
    <n v="0"/>
  </r>
  <r>
    <s v="Sharolyn Parnham"/>
    <s v="sharolyn.parnham@rspb.org.uk"/>
    <x v="1"/>
    <x v="1"/>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s v="Terms and conditions agreed"/>
    <s v="108.171.128.169"/>
    <s v="108.171.128.169"/>
    <d v="2016-05-04T15:48:09"/>
    <n v="1"/>
    <n v="1"/>
    <n v="0"/>
    <n v="0"/>
    <n v="0"/>
    <n v="0"/>
    <n v="0"/>
    <n v="0"/>
    <n v="0"/>
    <n v="0"/>
    <n v="0"/>
    <n v="0"/>
    <n v="0"/>
    <n v="0"/>
    <n v="0"/>
    <n v="1"/>
    <n v="1"/>
    <n v="1"/>
    <n v="1"/>
    <n v="1"/>
    <n v="0"/>
    <n v="0"/>
    <n v="0"/>
    <n v="0"/>
    <n v="0"/>
  </r>
  <r>
    <s v="Moritz Eichert"/>
    <s v="moritz.eichert@gmail.com"/>
    <x v="2"/>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s v="Terms and conditions agreed"/>
    <s v="194.210.255.249"/>
    <s v="194.210.255.249"/>
    <d v="2016-05-04T17:14:55"/>
    <n v="1"/>
    <n v="1"/>
    <n v="0"/>
    <n v="1"/>
    <n v="1"/>
    <n v="0"/>
    <n v="0"/>
    <n v="0"/>
    <n v="0"/>
    <n v="0"/>
    <n v="0"/>
    <n v="0"/>
    <n v="0"/>
    <n v="0"/>
    <n v="0"/>
    <n v="1"/>
    <n v="1"/>
    <n v="1"/>
    <n v="1"/>
    <n v="1"/>
    <n v="0"/>
    <n v="0"/>
    <n v="0"/>
    <n v="0"/>
    <n v="0"/>
  </r>
  <r>
    <s v="benjamin williams"/>
    <s v="williams.benji.bw@googlemail.com"/>
    <x v="3"/>
    <x v="3"/>
    <s v="Fine scale EUNIS habitat maps from surveys (updated 27 August 2015),"/>
    <s v="Terms and conditions agreed"/>
    <s v="86.10.177.143"/>
    <s v="86.10.177.143"/>
    <d v="2016-05-05T20:25:28"/>
    <n v="1"/>
    <n v="0"/>
    <n v="0"/>
    <n v="0"/>
    <n v="0"/>
    <n v="0"/>
    <n v="0"/>
    <n v="0"/>
    <n v="0"/>
    <n v="0"/>
    <n v="0"/>
    <n v="0"/>
    <n v="0"/>
    <n v="0"/>
    <n v="0"/>
    <n v="0"/>
    <n v="0"/>
    <n v="1"/>
    <n v="0"/>
    <n v="0"/>
    <n v="0"/>
    <n v="0"/>
    <n v="0"/>
    <n v="0"/>
    <n v="0"/>
  </r>
  <r>
    <s v="Daniel Depellegrin"/>
    <s v="danny_green@hotmail.com"/>
    <x v="4"/>
    <x v="2"/>
    <s v="Fine scale EUNIS habitat maps from surveys (updated 27 August 2015), Phase 1 Predicted habitats - Baltic Sea,"/>
    <s v="Terms and conditions agreed"/>
    <s v="46.18.27.14"/>
    <s v="46.18.27.14"/>
    <d v="2016-05-06T08:25:12"/>
    <n v="1"/>
    <n v="0"/>
    <n v="0"/>
    <n v="0"/>
    <n v="0"/>
    <n v="0"/>
    <n v="1"/>
    <n v="0"/>
    <n v="0"/>
    <n v="0"/>
    <n v="0"/>
    <n v="0"/>
    <n v="0"/>
    <n v="0"/>
    <n v="0"/>
    <n v="0"/>
    <n v="0"/>
    <n v="1"/>
    <n v="0"/>
    <n v="0"/>
    <n v="0"/>
    <n v="0"/>
    <n v="0"/>
    <n v="0"/>
    <n v="0"/>
  </r>
  <r>
    <s v="Emily McVean"/>
    <s v="emily.mcvean@ramboll.co.uk"/>
    <x v="5"/>
    <x v="4"/>
    <s v="OSPAR threatened and/or declining habitats 2014 (shapefile version, 30 July 2015), Phase 1 Predicted habitats - North Sea and Celtic Sea, Phase 1 Energy - North Sea and Celtic Sea, Phase 1 Fraction of light at the seabed - North Sea and Celtic Sea,"/>
    <s v="Terms and conditions agreed"/>
    <s v="108.171.128.161"/>
    <s v="108.171.128.161"/>
    <d v="2016-05-06T09:14:44"/>
    <n v="0"/>
    <n v="1"/>
    <n v="0"/>
    <n v="0"/>
    <n v="0"/>
    <n v="1"/>
    <n v="0"/>
    <n v="0"/>
    <n v="1"/>
    <n v="0"/>
    <n v="0"/>
    <n v="0"/>
    <n v="0"/>
    <n v="1"/>
    <n v="0"/>
    <n v="0"/>
    <n v="0"/>
    <n v="0"/>
    <n v="0"/>
    <n v="0"/>
    <n v="0"/>
    <n v="0"/>
    <n v="0"/>
    <n v="0"/>
    <n v="0"/>
  </r>
  <r>
    <s v="Hilary Anderson"/>
    <s v="hilary.anderson@gov.scot"/>
    <x v="6"/>
    <x v="5"/>
    <s v="Phase 1 Predicted habitats - North Sea and Celtic Sea,"/>
    <s v="Terms and conditions agreed"/>
    <s v="80.4.144.130"/>
    <s v="80.4.144.130"/>
    <d v="2016-05-06T14:55:45"/>
    <n v="0"/>
    <n v="0"/>
    <n v="0"/>
    <n v="0"/>
    <n v="0"/>
    <n v="1"/>
    <n v="0"/>
    <n v="0"/>
    <n v="0"/>
    <n v="0"/>
    <n v="0"/>
    <n v="0"/>
    <n v="0"/>
    <n v="0"/>
    <n v="0"/>
    <n v="0"/>
    <n v="0"/>
    <n v="0"/>
    <n v="0"/>
    <n v="0"/>
    <n v="0"/>
    <n v="0"/>
    <n v="0"/>
    <n v="0"/>
    <n v="0"/>
  </r>
  <r>
    <s v="David Bloxsom"/>
    <s v="dbl@niras.com"/>
    <x v="7"/>
    <x v="4"/>
    <s v="Broad scale EUNIS habitat maps from surveys (updated 27 August 2015), Medium scale EUNIS habitat maps from surveys (updated 27 August 2015), Fine scale 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s v="Terms and conditions agreed"/>
    <s v="80.252.79.194"/>
    <s v="80.252.79.194"/>
    <d v="2016-05-06T16:25:50"/>
    <n v="1"/>
    <n v="1"/>
    <n v="0"/>
    <n v="1"/>
    <n v="1"/>
    <n v="1"/>
    <n v="0"/>
    <n v="0"/>
    <n v="1"/>
    <n v="0"/>
    <n v="0"/>
    <n v="0"/>
    <n v="0"/>
    <n v="0"/>
    <n v="0"/>
    <n v="1"/>
    <n v="1"/>
    <n v="1"/>
    <n v="0"/>
    <n v="0"/>
    <n v="0"/>
    <n v="0"/>
    <n v="0"/>
    <n v="0"/>
    <n v="0"/>
  </r>
  <r>
    <s v="José Manuel Gonzalez Irusta"/>
    <s v="gonzalezirusta@gmail.com"/>
    <x v="8"/>
    <x v="2"/>
    <s v="Broad scale EUNIS habitat maps from surveys (updated 27 August 2015), Medium scale EUNIS habitat maps from surveys (updated 27 August 2015), Fine scale EUNIS habitat maps from surveys (updated 27 August 2015),"/>
    <s v="Terms and conditions agreed"/>
    <s v="151.182.61.1"/>
    <s v="151.182.61.1"/>
    <d v="2016-05-09T11:33:44"/>
    <n v="1"/>
    <n v="0"/>
    <n v="0"/>
    <n v="0"/>
    <n v="0"/>
    <n v="0"/>
    <n v="0"/>
    <n v="0"/>
    <n v="0"/>
    <n v="0"/>
    <n v="0"/>
    <n v="0"/>
    <n v="0"/>
    <n v="0"/>
    <n v="0"/>
    <n v="1"/>
    <n v="1"/>
    <n v="1"/>
    <n v="0"/>
    <n v="0"/>
    <n v="0"/>
    <n v="0"/>
    <n v="0"/>
    <n v="0"/>
    <n v="0"/>
  </r>
  <r>
    <s v="José Manuel Gonzalez Irusta"/>
    <s v="gonzalezirusta@gmail.com"/>
    <x v="9"/>
    <x v="2"/>
    <s v="Predicted broad-scale EUNIS habitats - Atlantic area (updated 9 December 2013),"/>
    <s v="Terms and conditions agreed"/>
    <s v="151.182.61.1"/>
    <s v="151.182.61.1"/>
    <d v="2016-05-09T11:47:03"/>
    <n v="0"/>
    <n v="0"/>
    <n v="0"/>
    <n v="1"/>
    <n v="0"/>
    <n v="0"/>
    <n v="0"/>
    <n v="0"/>
    <n v="0"/>
    <n v="0"/>
    <n v="0"/>
    <n v="0"/>
    <n v="0"/>
    <n v="0"/>
    <n v="0"/>
    <n v="0"/>
    <n v="0"/>
    <n v="0"/>
    <n v="0"/>
    <n v="0"/>
    <n v="0"/>
    <n v="0"/>
    <n v="0"/>
    <n v="0"/>
    <n v="0"/>
  </r>
  <r>
    <s v="Emilie Rouzies"/>
    <s v="erouzies@cls.fr"/>
    <x v="10"/>
    <x v="6"/>
    <s v="Predicted broad-scale EUNIS habitats - Atlantic area (updated 9 December 2013),"/>
    <s v="Terms and conditions agreed"/>
    <s v="193.42.151.219"/>
    <s v="193.42.151.219"/>
    <d v="2016-05-10T13:38:07"/>
    <n v="0"/>
    <n v="0"/>
    <n v="0"/>
    <n v="1"/>
    <n v="0"/>
    <n v="0"/>
    <n v="0"/>
    <n v="0"/>
    <n v="0"/>
    <n v="0"/>
    <n v="0"/>
    <n v="0"/>
    <n v="0"/>
    <n v="0"/>
    <n v="0"/>
    <n v="0"/>
    <n v="0"/>
    <n v="0"/>
    <n v="0"/>
    <n v="0"/>
    <n v="0"/>
    <n v="0"/>
    <n v="0"/>
    <n v="0"/>
    <n v="0"/>
  </r>
  <r>
    <s v="Emilie Rouzies"/>
    <s v="erouzies@cls.fr"/>
    <x v="11"/>
    <x v="6"/>
    <s v="OSPAR threatened and/or declining habitats 2014 (shapefile version, 30 July 2015),"/>
    <s v="Terms and conditions agreed"/>
    <s v="193.42.151.219"/>
    <s v="193.42.151.219"/>
    <d v="2016-05-11T09:29:03"/>
    <n v="0"/>
    <n v="1"/>
    <n v="0"/>
    <n v="0"/>
    <n v="0"/>
    <n v="0"/>
    <n v="0"/>
    <n v="0"/>
    <n v="0"/>
    <n v="0"/>
    <n v="0"/>
    <n v="0"/>
    <n v="0"/>
    <n v="0"/>
    <n v="0"/>
    <n v="0"/>
    <n v="0"/>
    <n v="0"/>
    <n v="0"/>
    <n v="0"/>
    <n v="0"/>
    <n v="0"/>
    <n v="0"/>
    <n v="0"/>
    <n v="0"/>
  </r>
  <r>
    <s v="Palak"/>
    <s v="palak.jain.mtech14@cept.ac.in"/>
    <x v="12"/>
    <x v="3"/>
    <s v="Phase 1 Predicted habitats - North Sea and Celtic Sea, Phase 1 Predicted habitats - Baltic Sea, Phase 1 Predicted habitats - western Mediterranean Sea, Phase 1 Energy - North Sea and Celtic Sea, Phase 1 Energy/Wave Exposure - Baltic Sea,"/>
    <s v="Terms and conditions agreed"/>
    <s v="103.238.104.240"/>
    <s v="103.238.104.240"/>
    <d v="2016-05-11T11:40:11"/>
    <n v="0"/>
    <n v="0"/>
    <n v="0"/>
    <n v="0"/>
    <n v="0"/>
    <n v="1"/>
    <n v="1"/>
    <n v="1"/>
    <n v="1"/>
    <n v="1"/>
    <n v="0"/>
    <n v="0"/>
    <n v="0"/>
    <n v="0"/>
    <n v="0"/>
    <n v="0"/>
    <n v="0"/>
    <n v="0"/>
    <n v="0"/>
    <n v="0"/>
    <n v="0"/>
    <n v="0"/>
    <n v="0"/>
    <n v="0"/>
    <n v="0"/>
  </r>
  <r>
    <s v="Ben Seaman"/>
    <s v="ben.seaman@newwavefoods.co.uk"/>
    <x v="13"/>
    <x v="7"/>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Phase 1 Energy - North Sea and Celtic Sea, Phase 1 Energy/Wave Exposure - Baltic Sea, Phase 1 Halocline - Baltic Sea, Phase 1 Salinity - Baltic Sea, Phase 1 Fraction of light at the seabed - North Sea and Celtic Sea,"/>
    <s v="Terms and conditions agreed"/>
    <s v="31.216.0.192"/>
    <s v="31.216.0.192"/>
    <d v="2016-05-11T13:38:10"/>
    <n v="1"/>
    <n v="1"/>
    <n v="0"/>
    <n v="1"/>
    <n v="1"/>
    <n v="1"/>
    <n v="1"/>
    <n v="1"/>
    <n v="1"/>
    <n v="1"/>
    <n v="0"/>
    <n v="1"/>
    <n v="1"/>
    <n v="1"/>
    <n v="0"/>
    <n v="1"/>
    <n v="1"/>
    <n v="1"/>
    <n v="1"/>
    <n v="1"/>
    <n v="0"/>
    <n v="0"/>
    <n v="0"/>
    <n v="0"/>
    <n v="0"/>
  </r>
  <r>
    <s v="Elisabete Dias"/>
    <s v="edias@dgrm.mam.gov.pt"/>
    <x v="14"/>
    <x v="5"/>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s v="Terms and conditions agreed"/>
    <s v="213.63.132.65"/>
    <s v="213.63.132.65"/>
    <d v="2016-05-11T13:40:45"/>
    <n v="1"/>
    <n v="1"/>
    <n v="0"/>
    <n v="1"/>
    <n v="1"/>
    <n v="0"/>
    <n v="0"/>
    <n v="0"/>
    <n v="0"/>
    <n v="0"/>
    <n v="0"/>
    <n v="0"/>
    <n v="0"/>
    <n v="0"/>
    <n v="0"/>
    <n v="1"/>
    <n v="1"/>
    <n v="1"/>
    <n v="1"/>
    <n v="1"/>
    <n v="0"/>
    <n v="0"/>
    <n v="0"/>
    <n v="0"/>
    <n v="0"/>
  </r>
  <r>
    <s v="Jeppe Olsen"/>
    <s v="jepol@aqua.dtu.dk"/>
    <x v="15"/>
    <x v="5"/>
    <s v="Medium scale EUNIS habitat maps from surveys (updated 27 August 2015), Fine scale EUNIS habitat maps from surveys (updated 27 August 2015),"/>
    <s v="Terms and conditions agreed"/>
    <s v="130.226.135.250"/>
    <s v="130.226.135.250"/>
    <d v="2016-05-12T08:15:10"/>
    <n v="1"/>
    <n v="0"/>
    <n v="0"/>
    <n v="0"/>
    <n v="0"/>
    <n v="0"/>
    <n v="0"/>
    <n v="0"/>
    <n v="0"/>
    <n v="0"/>
    <n v="0"/>
    <n v="0"/>
    <n v="0"/>
    <n v="0"/>
    <n v="0"/>
    <n v="0"/>
    <n v="1"/>
    <n v="1"/>
    <n v="0"/>
    <n v="0"/>
    <n v="0"/>
    <n v="0"/>
    <n v="0"/>
    <n v="0"/>
    <n v="0"/>
  </r>
  <r>
    <s v="Jeppe Olsen"/>
    <s v="jepol@aqua.dtu.dk"/>
    <x v="15"/>
    <x v="5"/>
    <s v="Broad scale EUNIS habitat maps from surveys (updated 27 August 2015), Fine scale EUNIS habitat maps from surveys (updated 27 August 2015),"/>
    <s v="Terms and conditions agreed"/>
    <s v="130.226.135.250"/>
    <s v="130.226.135.250"/>
    <d v="2016-05-12T08:16:29"/>
    <n v="1"/>
    <n v="0"/>
    <n v="0"/>
    <n v="0"/>
    <n v="0"/>
    <n v="0"/>
    <n v="0"/>
    <n v="0"/>
    <n v="0"/>
    <n v="0"/>
    <n v="0"/>
    <n v="0"/>
    <n v="0"/>
    <n v="0"/>
    <n v="0"/>
    <n v="1"/>
    <n v="0"/>
    <n v="1"/>
    <n v="0"/>
    <n v="0"/>
    <n v="0"/>
    <n v="0"/>
    <n v="0"/>
    <n v="0"/>
    <n v="0"/>
  </r>
  <r>
    <s v="Romain Frelat"/>
    <s v="rominfo@gmail.com"/>
    <x v="16"/>
    <x v="2"/>
    <s v="Fine scale EUNIS habitat maps from surveys (updated 27 August 2015), Predicted broad-scale EUNIS habitats - Atlantic area (updated 9 December 2013), Phase 1 Predicted habitats - North Sea and Celtic Sea, Phase 1 Predicted habitats - Baltic Sea, Phase 1 Halocline - Baltic Sea, Phase 1 Salinity - Baltic Sea,"/>
    <s v="Terms and conditions agreed"/>
    <s v="134.100.151.129"/>
    <s v="134.100.151.129"/>
    <d v="2016-05-12T14:07:54"/>
    <n v="1"/>
    <n v="0"/>
    <n v="0"/>
    <n v="1"/>
    <n v="0"/>
    <n v="1"/>
    <n v="1"/>
    <n v="0"/>
    <n v="0"/>
    <n v="0"/>
    <n v="0"/>
    <n v="1"/>
    <n v="1"/>
    <n v="0"/>
    <n v="0"/>
    <n v="0"/>
    <n v="0"/>
    <n v="1"/>
    <n v="0"/>
    <n v="0"/>
    <n v="0"/>
    <n v="0"/>
    <n v="0"/>
    <n v="0"/>
    <n v="0"/>
  </r>
  <r>
    <s v="Elisabete Dias"/>
    <s v="edias@dgrm.mam.gov.pt"/>
    <x v="14"/>
    <x v="5"/>
    <s v="OSPAR threatened and/or declining habitats 2014 (shapefile version, 30 July 2015),"/>
    <s v="Terms and conditions agreed"/>
    <s v="213.63.132.65"/>
    <s v="213.63.132.65"/>
    <d v="2016-05-12T18:03:35"/>
    <n v="0"/>
    <n v="1"/>
    <n v="0"/>
    <n v="0"/>
    <n v="0"/>
    <n v="0"/>
    <n v="0"/>
    <n v="0"/>
    <n v="0"/>
    <n v="0"/>
    <n v="0"/>
    <n v="0"/>
    <n v="0"/>
    <n v="0"/>
    <n v="0"/>
    <n v="0"/>
    <n v="0"/>
    <n v="0"/>
    <n v="0"/>
    <n v="0"/>
    <n v="0"/>
    <n v="0"/>
    <n v="0"/>
    <n v="0"/>
    <n v="0"/>
  </r>
  <r>
    <s v="Brandon King"/>
    <s v="22002009@student.uwa.edu.au"/>
    <x v="17"/>
    <x v="3"/>
    <s v="Phase 1 Predicted habitats - North Sea and Celtic Sea, Phase 1 Predicted habitats - Baltic Sea, Phase 1 Predicted habitats - western Mediterranean Sea,"/>
    <s v="Terms and conditions agreed"/>
    <s v="130.95.254.211"/>
    <s v="130.95.254.211"/>
    <d v="2016-05-13T08:05:07"/>
    <n v="0"/>
    <n v="0"/>
    <n v="0"/>
    <n v="0"/>
    <n v="0"/>
    <n v="1"/>
    <n v="1"/>
    <n v="1"/>
    <n v="0"/>
    <n v="0"/>
    <n v="0"/>
    <n v="0"/>
    <n v="0"/>
    <n v="0"/>
    <n v="0"/>
    <n v="0"/>
    <n v="0"/>
    <n v="0"/>
    <n v="0"/>
    <n v="0"/>
    <n v="0"/>
    <n v="0"/>
    <n v="0"/>
    <n v="0"/>
    <n v="0"/>
  </r>
  <r>
    <s v="Brandon King"/>
    <s v="22002009@student.uwa.edu.au"/>
    <x v="17"/>
    <x v="3"/>
    <s v="Fine scale EUNIS habitat maps from surveys (updated 27 August 2015),"/>
    <s v="Terms and conditions agreed"/>
    <s v="130.95.254.210"/>
    <s v="130.95.254.210"/>
    <d v="2016-05-13T09:07:06"/>
    <n v="1"/>
    <n v="0"/>
    <n v="0"/>
    <n v="0"/>
    <n v="0"/>
    <n v="0"/>
    <n v="0"/>
    <n v="0"/>
    <n v="0"/>
    <n v="0"/>
    <n v="0"/>
    <n v="0"/>
    <n v="0"/>
    <n v="0"/>
    <n v="0"/>
    <n v="0"/>
    <n v="0"/>
    <n v="1"/>
    <n v="0"/>
    <n v="0"/>
    <n v="0"/>
    <n v="0"/>
    <n v="0"/>
    <n v="0"/>
    <n v="0"/>
  </r>
  <r>
    <s v="Brandon King"/>
    <s v="22002009@student.uwa.edu.au"/>
    <x v="17"/>
    <x v="3"/>
    <s v="Medium scale EUNIS habitat maps from surveys (updated 27 August 2015),"/>
    <s v="Terms and conditions agreed"/>
    <s v="130.95.254.221"/>
    <s v="130.95.254.221"/>
    <d v="2016-05-13T09:07:51"/>
    <n v="1"/>
    <n v="0"/>
    <n v="0"/>
    <n v="0"/>
    <n v="0"/>
    <n v="0"/>
    <n v="0"/>
    <n v="0"/>
    <n v="0"/>
    <n v="0"/>
    <n v="0"/>
    <n v="0"/>
    <n v="0"/>
    <n v="0"/>
    <n v="0"/>
    <n v="0"/>
    <n v="1"/>
    <n v="0"/>
    <n v="0"/>
    <n v="0"/>
    <n v="0"/>
    <n v="0"/>
    <n v="0"/>
    <n v="0"/>
    <n v="0"/>
  </r>
  <r>
    <s v="Brandon King"/>
    <s v="22002009@student.uwa.edu.au"/>
    <x v="17"/>
    <x v="3"/>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Biological Zones - Atlantic area,"/>
    <s v="Terms and conditions agreed"/>
    <s v="130.95.254.221"/>
    <s v="130.95.254.221"/>
    <d v="2016-05-13T09:08:11"/>
    <n v="1"/>
    <n v="0"/>
    <n v="0"/>
    <n v="0"/>
    <n v="1"/>
    <n v="0"/>
    <n v="0"/>
    <n v="0"/>
    <n v="0"/>
    <n v="0"/>
    <n v="0"/>
    <n v="0"/>
    <n v="0"/>
    <n v="0"/>
    <n v="0"/>
    <n v="1"/>
    <n v="1"/>
    <n v="1"/>
    <n v="1"/>
    <n v="1"/>
    <n v="0"/>
    <n v="0"/>
    <n v="0"/>
    <n v="0"/>
    <n v="0"/>
  </r>
  <r>
    <s v="Marco Nurmi"/>
    <s v="marco.nurmi@ymparisto.fi"/>
    <x v="18"/>
    <x v="5"/>
    <s v="Phase 1 Energy/Wave Exposure - Baltic Sea,"/>
    <s v="Terms and conditions agreed"/>
    <s v="193.166.21.102"/>
    <s v="193.166.21.102"/>
    <d v="2016-05-13T09:20:57"/>
    <n v="0"/>
    <n v="0"/>
    <n v="0"/>
    <n v="0"/>
    <n v="0"/>
    <n v="0"/>
    <n v="0"/>
    <n v="0"/>
    <n v="0"/>
    <n v="1"/>
    <n v="0"/>
    <n v="0"/>
    <n v="0"/>
    <n v="0"/>
    <n v="0"/>
    <n v="0"/>
    <n v="0"/>
    <n v="0"/>
    <n v="0"/>
    <n v="0"/>
    <n v="0"/>
    <n v="0"/>
    <n v="0"/>
    <n v="0"/>
    <n v="0"/>
  </r>
  <r>
    <s v="Ben James"/>
    <s v="Ben.James@snh.gov.uk"/>
    <x v="19"/>
    <x v="5"/>
    <s v="Medium scale EUNIS habitat maps from surveys (updated 27 August 2015),"/>
    <s v="Terms and conditions agreed"/>
    <s v="213.106.61.175"/>
    <s v="213.106.61.175"/>
    <d v="2016-05-13T13:49:18"/>
    <n v="1"/>
    <n v="0"/>
    <n v="0"/>
    <n v="0"/>
    <n v="0"/>
    <n v="0"/>
    <n v="0"/>
    <n v="0"/>
    <n v="0"/>
    <n v="0"/>
    <n v="0"/>
    <n v="0"/>
    <n v="0"/>
    <n v="0"/>
    <n v="0"/>
    <n v="0"/>
    <n v="1"/>
    <n v="0"/>
    <n v="0"/>
    <n v="0"/>
    <n v="0"/>
    <n v="0"/>
    <n v="0"/>
    <n v="0"/>
    <n v="0"/>
  </r>
  <r>
    <s v="Alexander Jack"/>
    <s v="ally_jack374@hotmail.co.uk"/>
    <x v="20"/>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Phase 1 Predicted habitats - North Sea and Celtic Sea, Phase 1 Energy - North Sea and Celtic Sea,"/>
    <s v="Terms and conditions agreed"/>
    <s v="81.85.6.10"/>
    <s v="81.85.6.10"/>
    <d v="2016-05-14T14:49:49"/>
    <n v="1"/>
    <n v="0"/>
    <n v="0"/>
    <n v="0"/>
    <n v="0"/>
    <n v="1"/>
    <n v="0"/>
    <n v="0"/>
    <n v="1"/>
    <n v="0"/>
    <n v="0"/>
    <n v="0"/>
    <n v="0"/>
    <n v="0"/>
    <n v="0"/>
    <n v="1"/>
    <n v="1"/>
    <n v="1"/>
    <n v="1"/>
    <n v="1"/>
    <n v="0"/>
    <n v="0"/>
    <n v="0"/>
    <n v="0"/>
    <n v="0"/>
  </r>
  <r>
    <s v="Liz Morgan"/>
    <s v="bs09eam@leeds.ac.uk"/>
    <x v="21"/>
    <x v="2"/>
    <s v="Fine scale EUNIS habitat maps from surveys (updated 27 August 2015),"/>
    <s v="Terms and conditions agreed"/>
    <s v="94.196.242.175"/>
    <s v="94.196.242.175"/>
    <d v="2016-05-14T17:23:44"/>
    <n v="1"/>
    <n v="0"/>
    <n v="0"/>
    <n v="0"/>
    <n v="0"/>
    <n v="0"/>
    <n v="0"/>
    <n v="0"/>
    <n v="0"/>
    <n v="0"/>
    <n v="0"/>
    <n v="0"/>
    <n v="0"/>
    <n v="0"/>
    <n v="0"/>
    <n v="0"/>
    <n v="0"/>
    <n v="1"/>
    <n v="0"/>
    <n v="0"/>
    <n v="0"/>
    <n v="0"/>
    <n v="0"/>
    <n v="0"/>
    <n v="0"/>
  </r>
  <r>
    <s v="Henna Rinne"/>
    <s v="henna.rinne@helcom.fi"/>
    <x v="22"/>
    <x v="8"/>
    <s v="Phase 1 Energy/Wave Exposure - Baltic Sea,"/>
    <s v="Terms and conditions agreed"/>
    <s v="62.236.121.178"/>
    <s v="62.236.121.178"/>
    <d v="2016-05-16T08:45:11"/>
    <n v="0"/>
    <n v="0"/>
    <n v="0"/>
    <n v="0"/>
    <n v="0"/>
    <n v="0"/>
    <n v="0"/>
    <n v="0"/>
    <n v="0"/>
    <n v="1"/>
    <n v="0"/>
    <n v="0"/>
    <n v="0"/>
    <n v="0"/>
    <n v="0"/>
    <n v="0"/>
    <n v="0"/>
    <n v="0"/>
    <n v="0"/>
    <n v="0"/>
    <n v="0"/>
    <n v="0"/>
    <n v="0"/>
    <n v="0"/>
    <n v="0"/>
  </r>
  <r>
    <s v="Henna Rinne"/>
    <s v="henna.rinne@helcom.fi"/>
    <x v="22"/>
    <x v="9"/>
    <s v="Phase 1 Salinity - Baltic Sea,"/>
    <s v="Terms and conditions agreed"/>
    <s v="62.236.121.178"/>
    <s v="62.236.121.178"/>
    <d v="2016-05-16T11:30:14"/>
    <n v="0"/>
    <n v="0"/>
    <n v="0"/>
    <n v="0"/>
    <n v="0"/>
    <n v="0"/>
    <n v="0"/>
    <n v="0"/>
    <n v="0"/>
    <n v="0"/>
    <n v="0"/>
    <n v="0"/>
    <n v="1"/>
    <n v="0"/>
    <n v="0"/>
    <n v="0"/>
    <n v="0"/>
    <n v="0"/>
    <n v="0"/>
    <n v="0"/>
    <n v="0"/>
    <n v="0"/>
    <n v="0"/>
    <n v="0"/>
    <n v="0"/>
  </r>
  <r>
    <s v="Kai Wieland"/>
    <s v="kw@aqua.dtu.dk"/>
    <x v="15"/>
    <x v="2"/>
    <s v="Phase 1 Predicted habitats - North Sea and Celtic Sea,"/>
    <s v="Terms and conditions agreed"/>
    <s v="130.226.135.250"/>
    <s v="130.226.135.250"/>
    <d v="2016-05-16T14:30:43"/>
    <n v="0"/>
    <n v="0"/>
    <n v="0"/>
    <n v="0"/>
    <n v="0"/>
    <n v="1"/>
    <n v="0"/>
    <n v="0"/>
    <n v="0"/>
    <n v="0"/>
    <n v="0"/>
    <n v="0"/>
    <n v="0"/>
    <n v="0"/>
    <n v="0"/>
    <n v="0"/>
    <n v="0"/>
    <n v="0"/>
    <n v="0"/>
    <n v="0"/>
    <n v="0"/>
    <n v="0"/>
    <n v="0"/>
    <n v="0"/>
    <n v="0"/>
  </r>
  <r>
    <s v="Niall Fallon"/>
    <s v="n.fallon@abdn.ac.uk"/>
    <x v="23"/>
    <x v="2"/>
    <s v="Broad scale EUNIS habitat maps from surveys (updated 27 August 2015), Medium scale EUNIS habitat maps from surveys (updated 27 August 2015), Fine scale EUNIS habitat maps from surveys (updated 27 August 2015),"/>
    <s v="Terms and conditions agreed"/>
    <s v="137.50.166.73"/>
    <s v="137.50.166.73"/>
    <d v="2016-05-17T11:54:25"/>
    <n v="1"/>
    <n v="0"/>
    <n v="0"/>
    <n v="0"/>
    <n v="0"/>
    <n v="0"/>
    <n v="0"/>
    <n v="0"/>
    <n v="0"/>
    <n v="0"/>
    <n v="0"/>
    <n v="0"/>
    <n v="0"/>
    <n v="0"/>
    <n v="0"/>
    <n v="1"/>
    <n v="1"/>
    <n v="1"/>
    <n v="0"/>
    <n v="0"/>
    <n v="0"/>
    <n v="0"/>
    <n v="0"/>
    <n v="0"/>
    <n v="0"/>
  </r>
  <r>
    <s v="Niall Fallon"/>
    <s v="n.fallon@abdn.ac.uk"/>
    <x v="23"/>
    <x v="2"/>
    <s v="Phase 1 Predicted habitats - North Sea and Celtic Sea,"/>
    <s v="Terms and conditions agreed"/>
    <s v="137.50.166.73"/>
    <s v="137.50.166.73"/>
    <d v="2016-05-17T12:29:45"/>
    <n v="0"/>
    <n v="0"/>
    <n v="0"/>
    <n v="0"/>
    <n v="0"/>
    <n v="1"/>
    <n v="0"/>
    <n v="0"/>
    <n v="0"/>
    <n v="0"/>
    <n v="0"/>
    <n v="0"/>
    <n v="0"/>
    <n v="0"/>
    <n v="0"/>
    <n v="0"/>
    <n v="0"/>
    <n v="0"/>
    <n v="0"/>
    <n v="0"/>
    <n v="0"/>
    <n v="0"/>
    <n v="0"/>
    <n v="0"/>
    <n v="0"/>
  </r>
  <r>
    <s v="bruno bellisario"/>
    <s v="bruno.bellisario@gmail.com"/>
    <x v="24"/>
    <x v="2"/>
    <s v="Phase 1 Predicted habitats - western Mediterranean Sea,"/>
    <s v="Terms and conditions agreed"/>
    <s v="193.205.145.215"/>
    <s v="193.205.145.215"/>
    <d v="2016-05-17T15:16:24"/>
    <n v="0"/>
    <n v="0"/>
    <n v="0"/>
    <n v="0"/>
    <n v="0"/>
    <n v="0"/>
    <n v="0"/>
    <n v="1"/>
    <n v="0"/>
    <n v="0"/>
    <n v="0"/>
    <n v="0"/>
    <n v="0"/>
    <n v="0"/>
    <n v="0"/>
    <n v="0"/>
    <n v="0"/>
    <n v="0"/>
    <n v="0"/>
    <n v="0"/>
    <n v="0"/>
    <n v="0"/>
    <n v="0"/>
    <n v="0"/>
    <n v="0"/>
  </r>
  <r>
    <s v="Clarissa Araujo"/>
    <s v="clarissa.araujo@uib.es"/>
    <x v="0"/>
    <x v="0"/>
    <s v="Phase 1 Predicted habitats - western Mediterranean Sea,"/>
    <s v="Terms and conditions agreed"/>
    <s v="92.56.198.34"/>
    <s v="92.56.198.34"/>
    <d v="2016-05-17T16:41:02"/>
    <n v="0"/>
    <n v="0"/>
    <n v="0"/>
    <n v="0"/>
    <n v="0"/>
    <n v="0"/>
    <n v="0"/>
    <n v="1"/>
    <n v="0"/>
    <n v="0"/>
    <n v="0"/>
    <n v="0"/>
    <n v="0"/>
    <n v="0"/>
    <n v="0"/>
    <n v="0"/>
    <n v="0"/>
    <n v="0"/>
    <n v="0"/>
    <n v="0"/>
    <n v="0"/>
    <n v="0"/>
    <n v="0"/>
    <n v="0"/>
    <n v="0"/>
  </r>
  <r>
    <s v="Steve Workman"/>
    <s v="steve.workman@somersetwildlife.org"/>
    <x v="25"/>
    <x v="3"/>
    <s v="Broad scale EUNIS habitat maps from surveys (updated 27 August 2015), Medium scale EUNIS habitat maps from surveys (updated 27 August 2015), Fine scale EUNIS habitat maps from surveys (updated 27 August 2015),"/>
    <s v="Terms and conditions agreed"/>
    <s v="185.4.198.98"/>
    <s v="185.4.198.98"/>
    <d v="2016-05-18T10:02:27"/>
    <n v="1"/>
    <n v="0"/>
    <n v="0"/>
    <n v="0"/>
    <n v="0"/>
    <n v="0"/>
    <n v="0"/>
    <n v="0"/>
    <n v="0"/>
    <n v="0"/>
    <n v="0"/>
    <n v="0"/>
    <n v="0"/>
    <n v="0"/>
    <n v="0"/>
    <n v="1"/>
    <n v="1"/>
    <n v="1"/>
    <n v="0"/>
    <n v="0"/>
    <n v="0"/>
    <n v="0"/>
    <n v="0"/>
    <n v="0"/>
    <n v="0"/>
  </r>
  <r>
    <s v="Cormac Nolan"/>
    <s v="cormac.nolan@marine.ie"/>
    <x v="26"/>
    <x v="2"/>
    <s v="Fine scale EUNIS habitat maps from surveys (updated 27 August 2015), Fine scale non-EUNIS habitat maps from surveys (updated 27 August 2015),"/>
    <s v="Terms and conditions agreed"/>
    <s v="94.30.45.157"/>
    <s v="94.30.45.157"/>
    <d v="2016-05-18T14:22:32"/>
    <n v="1"/>
    <n v="0"/>
    <n v="0"/>
    <n v="0"/>
    <n v="0"/>
    <n v="0"/>
    <n v="0"/>
    <n v="0"/>
    <n v="0"/>
    <n v="0"/>
    <n v="0"/>
    <n v="0"/>
    <n v="0"/>
    <n v="0"/>
    <n v="0"/>
    <n v="0"/>
    <n v="0"/>
    <n v="1"/>
    <n v="0"/>
    <n v="1"/>
    <n v="0"/>
    <n v="0"/>
    <n v="0"/>
    <n v="0"/>
    <n v="0"/>
  </r>
  <r>
    <s v="Cormac Nolan"/>
    <s v="cormac.nolan@marine.ie"/>
    <x v="26"/>
    <x v="2"/>
    <s v="Medium scale EUNIS habitat maps from surveys (updated 27 August 2015),"/>
    <s v="Terms and conditions agreed"/>
    <s v="94.30.45.157"/>
    <s v="94.30.45.157"/>
    <d v="2016-05-18T14:25:17"/>
    <n v="1"/>
    <n v="0"/>
    <n v="0"/>
    <n v="0"/>
    <n v="0"/>
    <n v="0"/>
    <n v="0"/>
    <n v="0"/>
    <n v="0"/>
    <n v="0"/>
    <n v="0"/>
    <n v="0"/>
    <n v="0"/>
    <n v="0"/>
    <n v="0"/>
    <n v="0"/>
    <n v="1"/>
    <n v="0"/>
    <n v="0"/>
    <n v="0"/>
    <n v="0"/>
    <n v="0"/>
    <n v="0"/>
    <n v="0"/>
    <n v="0"/>
  </r>
  <r>
    <s v="Baptiste CAUTAIN"/>
    <s v="baptiste.cautain@pecheursdebretagne.eu"/>
    <x v="27"/>
    <x v="10"/>
    <s v="Fine scale 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Phase 1 Fraction of light at the seabed - North Sea and Celtic Sea,"/>
    <s v="Terms and conditions agreed"/>
    <s v="94.30.45.157"/>
    <s v="94.30.45.157"/>
    <d v="2016-05-18T15:02:53"/>
    <n v="1"/>
    <n v="1"/>
    <n v="0"/>
    <n v="1"/>
    <n v="1"/>
    <n v="1"/>
    <n v="0"/>
    <n v="0"/>
    <n v="1"/>
    <n v="0"/>
    <n v="0"/>
    <n v="0"/>
    <n v="0"/>
    <n v="1"/>
    <n v="0"/>
    <n v="0"/>
    <n v="0"/>
    <n v="1"/>
    <n v="0"/>
    <n v="0"/>
    <n v="0"/>
    <n v="0"/>
    <n v="0"/>
    <n v="0"/>
    <n v="0"/>
  </r>
  <r>
    <s v="José Manuel Gonzalez Irusta"/>
    <s v="gonzalezirusta@gmail.com"/>
    <x v="8"/>
    <x v="2"/>
    <s v="Broad scale EUNIS habitat maps from surveys (updated 27 August 2015), Medium scale EUNIS habitat maps from surveys (updated 27 August 2015), Fine scale EUNIS habitat maps from surveys (updated 27 August 2015),"/>
    <s v="Terms and conditions agreed"/>
    <s v="151.182.61.1"/>
    <s v="151.182.61.1"/>
    <d v="2016-05-18T16:12:00"/>
    <n v="1"/>
    <n v="0"/>
    <n v="0"/>
    <n v="0"/>
    <n v="0"/>
    <n v="0"/>
    <n v="0"/>
    <n v="0"/>
    <n v="0"/>
    <n v="0"/>
    <n v="0"/>
    <n v="0"/>
    <n v="0"/>
    <n v="0"/>
    <n v="0"/>
    <n v="1"/>
    <n v="1"/>
    <n v="1"/>
    <n v="0"/>
    <n v="0"/>
    <n v="0"/>
    <n v="0"/>
    <n v="0"/>
    <n v="0"/>
    <n v="0"/>
  </r>
  <r>
    <s v="Mara Schmiing"/>
    <s v="mschmiing@uac.pt"/>
    <x v="28"/>
    <x v="2"/>
    <s v="Fine scale EUNIS habitat maps from surveys (updated 27 August 2015),"/>
    <s v="Terms and conditions agreed"/>
    <s v="193.136.240.253"/>
    <s v="193.136.240.253"/>
    <d v="2016-05-18T17:15:01"/>
    <n v="1"/>
    <n v="0"/>
    <n v="0"/>
    <n v="0"/>
    <n v="0"/>
    <n v="0"/>
    <n v="0"/>
    <n v="0"/>
    <n v="0"/>
    <n v="0"/>
    <n v="0"/>
    <n v="0"/>
    <n v="0"/>
    <n v="0"/>
    <n v="0"/>
    <n v="0"/>
    <n v="0"/>
    <n v="1"/>
    <n v="0"/>
    <n v="0"/>
    <n v="0"/>
    <n v="0"/>
    <n v="0"/>
    <n v="0"/>
    <n v="0"/>
  </r>
  <r>
    <s v="Jorge Blanco"/>
    <s v="jblanco@oceana.org"/>
    <x v="29"/>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Phase 1 Energy - North Sea and Celtic Sea, Phase 1 Energy/Wave Exposure - Baltic Sea, Phase 1 Halocline - Baltic Sea, Phase 1 Salinity - Baltic Sea, Phase 1 Fraction of light at the seabed - North Sea and Celtic Sea,"/>
    <s v="Terms and conditions agreed"/>
    <s v="213.0.112.204"/>
    <s v="213.0.112.204"/>
    <d v="2016-05-18T17:58:16"/>
    <n v="1"/>
    <n v="1"/>
    <n v="0"/>
    <n v="1"/>
    <n v="1"/>
    <n v="1"/>
    <n v="1"/>
    <n v="1"/>
    <n v="1"/>
    <n v="1"/>
    <n v="0"/>
    <n v="1"/>
    <n v="1"/>
    <n v="1"/>
    <n v="0"/>
    <n v="1"/>
    <n v="1"/>
    <n v="1"/>
    <n v="1"/>
    <n v="1"/>
    <n v="0"/>
    <n v="0"/>
    <n v="0"/>
    <n v="0"/>
    <n v="0"/>
  </r>
  <r>
    <s v="luigia riefolo"/>
    <s v="luigia.riefolo@polimi.it"/>
    <x v="30"/>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Phase 1 Energy - North Sea and Celtic Sea, Phase 1 Energy/Wave Exposure - Baltic Sea, Phase 1 Halocline - Baltic Sea, Phase 1 Salinity - Baltic Sea, Phase 1 Fraction of light at the seabed - North Sea and Celtic Sea,"/>
    <s v="Terms and conditions agreed"/>
    <s v="131.175.55.42"/>
    <s v="131.175.55.42"/>
    <d v="2016-05-19T13:41:02"/>
    <n v="1"/>
    <n v="1"/>
    <n v="0"/>
    <n v="1"/>
    <n v="1"/>
    <n v="1"/>
    <n v="1"/>
    <n v="1"/>
    <n v="1"/>
    <n v="1"/>
    <n v="0"/>
    <n v="1"/>
    <n v="1"/>
    <n v="1"/>
    <n v="0"/>
    <n v="1"/>
    <n v="1"/>
    <n v="1"/>
    <n v="1"/>
    <n v="1"/>
    <n v="0"/>
    <n v="0"/>
    <n v="0"/>
    <n v="0"/>
    <n v="0"/>
  </r>
  <r>
    <s v="Henna Rinne"/>
    <s v="henna.rinne@helcom.fi"/>
    <x v="22"/>
    <x v="11"/>
    <s v="Phase 1 Salinity - Baltic Sea,"/>
    <s v="Terms and conditions agreed"/>
    <s v="62.236.121.178"/>
    <s v="62.236.121.178"/>
    <d v="2016-05-23T07:07:29"/>
    <n v="0"/>
    <n v="0"/>
    <n v="0"/>
    <n v="0"/>
    <n v="0"/>
    <n v="0"/>
    <n v="0"/>
    <n v="0"/>
    <n v="0"/>
    <n v="0"/>
    <n v="0"/>
    <n v="0"/>
    <n v="1"/>
    <n v="0"/>
    <n v="0"/>
    <n v="0"/>
    <n v="0"/>
    <n v="0"/>
    <n v="0"/>
    <n v="0"/>
    <n v="0"/>
    <n v="0"/>
    <n v="0"/>
    <n v="0"/>
    <n v="0"/>
  </r>
  <r>
    <s v="Jun She"/>
    <s v="js@dmi.dk"/>
    <x v="31"/>
    <x v="2"/>
    <s v="Phase 1 Energy/Wave Exposure - Baltic Sea,"/>
    <s v="Terms and conditions agreed"/>
    <s v="130.226.71.190"/>
    <s v="130.226.71.190"/>
    <d v="2016-05-23T15:20:35"/>
    <n v="0"/>
    <n v="0"/>
    <n v="0"/>
    <n v="0"/>
    <n v="0"/>
    <n v="0"/>
    <n v="0"/>
    <n v="0"/>
    <n v="0"/>
    <n v="1"/>
    <n v="0"/>
    <n v="0"/>
    <n v="0"/>
    <n v="0"/>
    <n v="0"/>
    <n v="0"/>
    <n v="0"/>
    <n v="0"/>
    <n v="0"/>
    <n v="0"/>
    <n v="0"/>
    <n v="0"/>
    <n v="0"/>
    <n v="0"/>
    <n v="0"/>
  </r>
  <r>
    <s v="Paula Daglish"/>
    <s v="plmethe@yahoo.co.uk"/>
    <x v="32"/>
    <x v="0"/>
    <s v="Broad scale EUNIS habitat maps from surveys (updated 27 August 2015), Fine scale EUNIS habitat maps from surveys (updated 27 August 2015), OSPAR threatened and/or declining habitats 2014 (shapefile version, 30 July 2015), Predicted broad-scale EUNIS habitats - Atlantic area (updated 9 December 2013), Phase 1 Predicted habitats - North Sea and Celtic Sea, Phase 1 Energy - North Sea and Celtic Sea,"/>
    <s v="Terms and conditions agreed"/>
    <s v="213.104.231.80"/>
    <s v="213.104.231.80"/>
    <d v="2016-05-23T16:13:02"/>
    <n v="1"/>
    <n v="1"/>
    <n v="0"/>
    <n v="1"/>
    <n v="0"/>
    <n v="1"/>
    <n v="0"/>
    <n v="0"/>
    <n v="1"/>
    <n v="0"/>
    <n v="0"/>
    <n v="0"/>
    <n v="0"/>
    <n v="0"/>
    <n v="0"/>
    <n v="1"/>
    <n v="0"/>
    <n v="1"/>
    <n v="0"/>
    <n v="0"/>
    <n v="0"/>
    <n v="0"/>
    <n v="0"/>
    <n v="0"/>
    <n v="0"/>
  </r>
  <r>
    <s v="joana ruela boavida"/>
    <s v="joanarboavida@gmail.com"/>
    <x v="2"/>
    <x v="5"/>
    <s v="Broad scale EUNIS habitat maps from surveys (updated 27 August 2015), Predicted broad-scale EUNIS habitats - Atlantic area (updated 9 December 2013),"/>
    <s v="Terms and conditions agreed"/>
    <s v="194.210.255.211"/>
    <s v="194.210.255.211"/>
    <d v="2016-05-23T16:27:34"/>
    <n v="1"/>
    <n v="0"/>
    <n v="0"/>
    <n v="1"/>
    <n v="0"/>
    <n v="0"/>
    <n v="0"/>
    <n v="0"/>
    <n v="0"/>
    <n v="0"/>
    <n v="0"/>
    <n v="0"/>
    <n v="0"/>
    <n v="0"/>
    <n v="0"/>
    <n v="1"/>
    <n v="0"/>
    <n v="0"/>
    <n v="0"/>
    <n v="0"/>
    <n v="0"/>
    <n v="0"/>
    <n v="0"/>
    <n v="0"/>
    <n v="0"/>
  </r>
  <r>
    <s v="joana ruela boavida"/>
    <s v="joanarboavida@gmail.com"/>
    <x v="2"/>
    <x v="2"/>
    <s v="Fine scale EUNIS habitat maps from surveys (updated 27 August 2015),"/>
    <s v="Terms and conditions agreed"/>
    <s v="194.210.255.211"/>
    <s v="194.210.255.211"/>
    <d v="2016-05-23T16:37:01"/>
    <n v="1"/>
    <n v="0"/>
    <n v="0"/>
    <n v="0"/>
    <n v="0"/>
    <n v="0"/>
    <n v="0"/>
    <n v="0"/>
    <n v="0"/>
    <n v="0"/>
    <n v="0"/>
    <n v="0"/>
    <n v="0"/>
    <n v="0"/>
    <n v="0"/>
    <n v="0"/>
    <n v="0"/>
    <n v="1"/>
    <n v="0"/>
    <n v="0"/>
    <n v="0"/>
    <n v="0"/>
    <n v="0"/>
    <n v="0"/>
    <n v="0"/>
  </r>
  <r>
    <s v="Julia Szudzińska"/>
    <s v="julia.szudzinska@gmail.com"/>
    <x v="0"/>
    <x v="0"/>
    <s v="Phase 1 Predicted habitats - Baltic Sea,"/>
    <s v="Terms and conditions agreed"/>
    <s v="91.206.244.7"/>
    <s v="91.206.244.7"/>
    <d v="2016-05-24T07:50:16"/>
    <n v="0"/>
    <n v="0"/>
    <n v="0"/>
    <n v="0"/>
    <n v="0"/>
    <n v="0"/>
    <n v="1"/>
    <n v="0"/>
    <n v="0"/>
    <n v="0"/>
    <n v="0"/>
    <n v="0"/>
    <n v="0"/>
    <n v="0"/>
    <n v="0"/>
    <n v="0"/>
    <n v="0"/>
    <n v="0"/>
    <n v="0"/>
    <n v="0"/>
    <n v="0"/>
    <n v="0"/>
    <n v="0"/>
    <n v="0"/>
    <n v="0"/>
  </r>
  <r>
    <s v="Clara Mackenzie"/>
    <s v="clm32@hw.ac.uk"/>
    <x v="33"/>
    <x v="2"/>
    <s v="Fine scale EUNIS habitat maps from surveys (updated 27 August 2015), Fine scale non-EUNIS habitat maps from surveys (updated 27 August 2015), OSPAR threatened and/or declining habitats 2014 (shapefile version, 30 July 2015), Biological Zones - Atlantic area, Phase 1 Predicted habitats - North Sea and Celtic Sea,"/>
    <s v="Terms and conditions agreed"/>
    <s v="137.195.39.184"/>
    <s v="137.195.39.184"/>
    <d v="2016-05-24T10:08:04"/>
    <n v="1"/>
    <n v="1"/>
    <n v="0"/>
    <n v="0"/>
    <n v="1"/>
    <n v="1"/>
    <n v="0"/>
    <n v="0"/>
    <n v="0"/>
    <n v="0"/>
    <n v="0"/>
    <n v="0"/>
    <n v="0"/>
    <n v="0"/>
    <n v="0"/>
    <n v="0"/>
    <n v="0"/>
    <n v="1"/>
    <n v="0"/>
    <n v="1"/>
    <n v="0"/>
    <n v="0"/>
    <n v="0"/>
    <n v="0"/>
    <n v="0"/>
  </r>
  <r>
    <s v="Eimear O'Keeffe"/>
    <s v="eimear.okeeffe@marine.ie"/>
    <x v="34"/>
    <x v="5"/>
    <s v="Broad scale EUNIS habitat maps from surveys (updated 27 August 2015), Medium scale EUNIS habitat maps from surveys (updated 27 August 2015), Fine scale EUNIS habitat maps from surveys (updated 27 August 2015), OSPAR threatened and/or declining habitats 2014 (shapefile version, 30 July 2015), Predicted broad-scale EUNIS habitats - Atlantic area (updated 9 December 2013),"/>
    <s v="Terms and conditions agreed"/>
    <s v="193.1.186.252"/>
    <s v="193.1.186.252"/>
    <d v="2016-05-24T10:37:13"/>
    <n v="1"/>
    <n v="1"/>
    <n v="0"/>
    <n v="1"/>
    <n v="0"/>
    <n v="0"/>
    <n v="0"/>
    <n v="0"/>
    <n v="0"/>
    <n v="0"/>
    <n v="0"/>
    <n v="0"/>
    <n v="0"/>
    <n v="0"/>
    <n v="0"/>
    <n v="1"/>
    <n v="1"/>
    <n v="1"/>
    <n v="0"/>
    <n v="0"/>
    <n v="0"/>
    <n v="0"/>
    <n v="0"/>
    <n v="0"/>
    <n v="0"/>
  </r>
  <r>
    <s v="Lewis Jones"/>
    <s v="l.jones16@imperial.ac.uk"/>
    <x v="35"/>
    <x v="2"/>
    <s v="Broad scale EUNIS habitat maps from surveys (updated 27 August 2015),"/>
    <s v="Terms and conditions agreed"/>
    <s v="129.31.218.143"/>
    <s v="129.31.218.143"/>
    <d v="2016-05-24T10:56:45"/>
    <n v="1"/>
    <n v="0"/>
    <n v="0"/>
    <n v="0"/>
    <n v="0"/>
    <n v="0"/>
    <n v="0"/>
    <n v="0"/>
    <n v="0"/>
    <n v="0"/>
    <n v="0"/>
    <n v="0"/>
    <n v="0"/>
    <n v="0"/>
    <n v="0"/>
    <n v="1"/>
    <n v="0"/>
    <n v="0"/>
    <n v="0"/>
    <n v="0"/>
    <n v="0"/>
    <n v="0"/>
    <n v="0"/>
    <n v="0"/>
    <n v="0"/>
  </r>
  <r>
    <s v="Rebecca Grieve"/>
    <s v="rcg4@hw.ac.uk"/>
    <x v="33"/>
    <x v="2"/>
    <s v="Fine scale non-EUNIS habitat maps from surveys (updated 27 August 2015), Phase 1 Energy - North Sea and Celtic Sea, Phase 1 Salinity - Baltic Sea, Phase 1 Fraction of light at the seabed - North Sea and Celtic Sea,"/>
    <s v="Terms and conditions agreed"/>
    <s v="137.195.39.232"/>
    <s v="137.195.39.232"/>
    <d v="2016-05-24T12:53:20"/>
    <n v="1"/>
    <n v="0"/>
    <n v="0"/>
    <n v="0"/>
    <n v="0"/>
    <n v="0"/>
    <n v="0"/>
    <n v="0"/>
    <n v="1"/>
    <n v="0"/>
    <n v="0"/>
    <n v="0"/>
    <n v="1"/>
    <n v="1"/>
    <n v="0"/>
    <n v="0"/>
    <n v="0"/>
    <n v="0"/>
    <n v="0"/>
    <n v="1"/>
    <n v="0"/>
    <n v="0"/>
    <n v="0"/>
    <n v="0"/>
    <n v="0"/>
  </r>
  <r>
    <s v="Richard Wayre"/>
    <s v="rjw57@kent.ac.uk"/>
    <x v="36"/>
    <x v="3"/>
    <s v="Medium scale EUNIS habitat maps from surveys (updated 27 August 2015), Fine scale EUNIS habitat maps from surveys (updated 27 August 2015), Medium scale non-EUNIS habitat maps from surveys (updated 27 August 2015), OSPAR threatened and/or declining habitats 2014 (shapefile version, 30 July 2015), Biological Zones - Atlantic area, Phase 1 Predicted habitats - North Sea and Celtic Sea, Phase 1 Energy - North Sea and Celtic Sea, Phase 1 Fraction of light at the seabed - North Sea and Celtic Sea,"/>
    <s v="Terms and conditions agreed"/>
    <s v="129.12.120.225"/>
    <s v="129.12.120.225"/>
    <d v="2016-05-24T14:58:04"/>
    <n v="1"/>
    <n v="1"/>
    <n v="0"/>
    <n v="0"/>
    <n v="1"/>
    <n v="1"/>
    <n v="0"/>
    <n v="0"/>
    <n v="1"/>
    <n v="0"/>
    <n v="0"/>
    <n v="0"/>
    <n v="0"/>
    <n v="1"/>
    <n v="0"/>
    <n v="0"/>
    <n v="1"/>
    <n v="1"/>
    <n v="1"/>
    <n v="0"/>
    <n v="0"/>
    <n v="0"/>
    <n v="0"/>
    <n v="0"/>
    <n v="0"/>
  </r>
  <r>
    <s v="Helen Cole"/>
    <s v="h.cole@fugro.com"/>
    <x v="37"/>
    <x v="4"/>
    <s v="OSPAR threatened and/or declining habitats 2014 (shapefile version, 30 July 2015), Predicted broad-scale EUNIS habitats - Atlantic area (updated 9 December 2013), Phase 1 Predicted habitats - North Sea and Celtic Sea,"/>
    <s v="Terms and conditions agreed"/>
    <s v="165.225.80.106"/>
    <s v="165.225.80.106"/>
    <d v="2016-05-25T13:49:27"/>
    <n v="0"/>
    <n v="1"/>
    <n v="0"/>
    <n v="1"/>
    <n v="0"/>
    <n v="1"/>
    <n v="0"/>
    <n v="0"/>
    <n v="0"/>
    <n v="0"/>
    <n v="0"/>
    <n v="0"/>
    <n v="0"/>
    <n v="0"/>
    <n v="0"/>
    <n v="0"/>
    <n v="0"/>
    <n v="0"/>
    <n v="0"/>
    <n v="0"/>
    <n v="0"/>
    <n v="0"/>
    <n v="0"/>
    <n v="0"/>
    <n v="0"/>
  </r>
  <r>
    <s v="Emma Samson"/>
    <s v="emma.sa17@hotmail.com"/>
    <x v="23"/>
    <x v="2"/>
    <s v="Phase 1 Predicted habitats - Baltic Sea,"/>
    <s v="Terms and conditions agreed"/>
    <s v="137.50.180.189"/>
    <s v="137.50.180.189"/>
    <d v="2016-05-25T14:09:08"/>
    <n v="0"/>
    <n v="0"/>
    <n v="0"/>
    <n v="0"/>
    <n v="0"/>
    <n v="0"/>
    <n v="1"/>
    <n v="0"/>
    <n v="0"/>
    <n v="0"/>
    <n v="0"/>
    <n v="0"/>
    <n v="0"/>
    <n v="0"/>
    <n v="0"/>
    <n v="0"/>
    <n v="0"/>
    <n v="0"/>
    <n v="0"/>
    <n v="0"/>
    <n v="0"/>
    <n v="0"/>
    <n v="0"/>
    <n v="0"/>
    <n v="0"/>
  </r>
  <r>
    <s v="Marc Hovenier"/>
    <s v="m.hovenier@mindef.nl"/>
    <x v="0"/>
    <x v="5"/>
    <s v="Fine scale EUNIS habitat maps from surveys (updated 27 August 2015), Fine scale non-EUNIS habitat maps from surveys (updated 27 August 2015), Predicted broad-scale EUNIS habitats - Atlantic area (updated 9 December 2013), Biological Zones - Atlantic area, Phase 1 Predicted habitats - North Sea and Celtic Sea, Phase 1 Energy - North Sea and Celtic Sea,"/>
    <s v="Terms and conditions agreed"/>
    <s v="212.41.136.181"/>
    <s v="212.41.136.181"/>
    <d v="2016-05-25T14:47:50"/>
    <n v="1"/>
    <n v="0"/>
    <n v="0"/>
    <n v="1"/>
    <n v="1"/>
    <n v="1"/>
    <n v="0"/>
    <n v="0"/>
    <n v="1"/>
    <n v="0"/>
    <n v="0"/>
    <n v="0"/>
    <n v="0"/>
    <n v="0"/>
    <n v="0"/>
    <n v="0"/>
    <n v="0"/>
    <n v="1"/>
    <n v="0"/>
    <n v="1"/>
    <n v="0"/>
    <n v="0"/>
    <n v="0"/>
    <n v="0"/>
    <n v="0"/>
  </r>
  <r>
    <s v="Tim Le Bas"/>
    <s v="tlb@noc.ac.uk"/>
    <x v="38"/>
    <x v="2"/>
    <s v="Fine scale EUNIS habitat maps from surveys (updated 27 August 2015), Phase 1 Predicted habitats - North Sea and Celtic Sea,"/>
    <s v="Terms and conditions agreed"/>
    <s v="139.166.247.133"/>
    <s v="139.166.247.133"/>
    <d v="2016-05-25T17:18:05"/>
    <n v="1"/>
    <n v="0"/>
    <n v="0"/>
    <n v="0"/>
    <n v="0"/>
    <n v="1"/>
    <n v="0"/>
    <n v="0"/>
    <n v="0"/>
    <n v="0"/>
    <n v="0"/>
    <n v="0"/>
    <n v="0"/>
    <n v="0"/>
    <n v="0"/>
    <n v="0"/>
    <n v="0"/>
    <n v="1"/>
    <n v="0"/>
    <n v="0"/>
    <n v="0"/>
    <n v="0"/>
    <n v="0"/>
    <n v="0"/>
    <n v="0"/>
  </r>
  <r>
    <s v="Marc Hovenier"/>
    <s v="m.hovenier@mindef.nl"/>
    <x v="0"/>
    <x v="5"/>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Phase 1 Energy - North Sea and Celtic Sea, Phase 1 Energy/Wave Exposure - Baltic Sea, Phase 1 Halocline - Baltic Sea, Phase 1 Salinity - Baltic Sea, Phase 1 Fraction of light at the seabed - North Sea and Celtic Sea,"/>
    <s v="Terms and conditions agreed"/>
    <s v="212.41.136.181"/>
    <s v="212.41.136.181"/>
    <d v="2016-05-26T07:45:50"/>
    <n v="1"/>
    <n v="1"/>
    <n v="0"/>
    <n v="1"/>
    <n v="1"/>
    <n v="1"/>
    <n v="1"/>
    <n v="1"/>
    <n v="1"/>
    <n v="1"/>
    <n v="0"/>
    <n v="1"/>
    <n v="1"/>
    <n v="1"/>
    <n v="0"/>
    <n v="1"/>
    <n v="1"/>
    <n v="1"/>
    <n v="1"/>
    <n v="1"/>
    <n v="0"/>
    <n v="0"/>
    <n v="0"/>
    <n v="0"/>
    <n v="0"/>
  </r>
  <r>
    <s v="Matthew Coleman"/>
    <s v="matt@orkneysustainablefisheries.co.uk"/>
    <x v="39"/>
    <x v="10"/>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Phase 1 Predicted habitats - North Sea and Celtic Sea,"/>
    <s v="Terms and conditions agreed"/>
    <s v="217.33.165.201"/>
    <s v="217.33.165.201"/>
    <d v="2016-05-26T10:01:09"/>
    <n v="1"/>
    <n v="0"/>
    <n v="0"/>
    <n v="0"/>
    <n v="0"/>
    <n v="1"/>
    <n v="0"/>
    <n v="0"/>
    <n v="0"/>
    <n v="0"/>
    <n v="0"/>
    <n v="0"/>
    <n v="0"/>
    <n v="0"/>
    <n v="0"/>
    <n v="1"/>
    <n v="1"/>
    <n v="1"/>
    <n v="1"/>
    <n v="1"/>
    <n v="0"/>
    <n v="0"/>
    <n v="0"/>
    <n v="0"/>
    <n v="0"/>
  </r>
  <r>
    <s v="Stephen Chalk"/>
    <s v="stev.science@hotmail.co.uk"/>
    <x v="20"/>
    <x v="0"/>
    <s v="Medium scale EUNIS habitat maps from surveys (updated 27 August 2015), Biological Zones - Atlantic area,"/>
    <s v="Terms and conditions agreed"/>
    <s v="188.222.246.147"/>
    <s v="188.222.246.147"/>
    <d v="2016-05-26T10:13:57"/>
    <n v="1"/>
    <n v="0"/>
    <n v="0"/>
    <n v="0"/>
    <n v="1"/>
    <n v="0"/>
    <n v="0"/>
    <n v="0"/>
    <n v="0"/>
    <n v="0"/>
    <n v="0"/>
    <n v="0"/>
    <n v="0"/>
    <n v="0"/>
    <n v="0"/>
    <n v="0"/>
    <n v="1"/>
    <n v="0"/>
    <n v="0"/>
    <n v="0"/>
    <n v="0"/>
    <n v="0"/>
    <n v="0"/>
    <n v="0"/>
    <n v="0"/>
  </r>
  <r>
    <s v="Matthew"/>
    <s v="matt@orkneysustainablefisheries.co.uk"/>
    <x v="39"/>
    <x v="10"/>
    <s v="Phase 1 Predicted habitats - North Sea and Celtic Sea,"/>
    <s v="Terms and conditions agreed"/>
    <s v="217.33.165.201"/>
    <s v="217.33.165.201"/>
    <d v="2016-05-26T10:48:03"/>
    <n v="0"/>
    <n v="0"/>
    <n v="0"/>
    <n v="0"/>
    <n v="0"/>
    <n v="1"/>
    <n v="0"/>
    <n v="0"/>
    <n v="0"/>
    <n v="0"/>
    <n v="0"/>
    <n v="0"/>
    <n v="0"/>
    <n v="0"/>
    <n v="0"/>
    <n v="0"/>
    <n v="0"/>
    <n v="0"/>
    <n v="0"/>
    <n v="0"/>
    <n v="0"/>
    <n v="0"/>
    <n v="0"/>
    <n v="0"/>
    <n v="0"/>
  </r>
  <r>
    <s v="Graeme Pound"/>
    <s v="gdpound@ms.com"/>
    <x v="0"/>
    <x v="0"/>
    <s v="Fine scale EUNIS habitat maps from surveys (updated 27 August 2015),"/>
    <s v="Terms and conditions agreed"/>
    <s v="86.190.251.106"/>
    <s v="86.190.251.106"/>
    <d v="2016-05-26T13:59:08"/>
    <n v="1"/>
    <n v="0"/>
    <n v="0"/>
    <n v="0"/>
    <n v="0"/>
    <n v="0"/>
    <n v="0"/>
    <n v="0"/>
    <n v="0"/>
    <n v="0"/>
    <n v="0"/>
    <n v="0"/>
    <n v="0"/>
    <n v="0"/>
    <n v="0"/>
    <n v="0"/>
    <n v="0"/>
    <n v="1"/>
    <n v="0"/>
    <n v="0"/>
    <n v="0"/>
    <n v="0"/>
    <n v="0"/>
    <n v="0"/>
    <n v="0"/>
  </r>
  <r>
    <s v="Graeme Pound"/>
    <s v="gdpound@msn.com"/>
    <x v="0"/>
    <x v="0"/>
    <s v="Fine scale EUNIS habitat maps from surveys (updated 27 August 2015),"/>
    <s v="Terms and conditions agreed"/>
    <s v="86.190.251.106"/>
    <s v="86.190.251.106"/>
    <d v="2016-05-26T14:20:41"/>
    <n v="1"/>
    <n v="0"/>
    <n v="0"/>
    <n v="0"/>
    <n v="0"/>
    <n v="0"/>
    <n v="0"/>
    <n v="0"/>
    <n v="0"/>
    <n v="0"/>
    <n v="0"/>
    <n v="0"/>
    <n v="0"/>
    <n v="0"/>
    <n v="0"/>
    <n v="0"/>
    <n v="0"/>
    <n v="1"/>
    <n v="0"/>
    <n v="0"/>
    <n v="0"/>
    <n v="0"/>
    <n v="0"/>
    <n v="0"/>
    <n v="0"/>
  </r>
  <r>
    <s v="Peter Hayes"/>
    <s v="peter.hayes@gov.scot"/>
    <x v="40"/>
    <x v="5"/>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s v="Terms and conditions agreed"/>
    <s v="62.25.109.205"/>
    <s v="62.25.109.205"/>
    <d v="2016-05-26T15:07:07"/>
    <n v="1"/>
    <n v="1"/>
    <n v="0"/>
    <n v="0"/>
    <n v="0"/>
    <n v="0"/>
    <n v="0"/>
    <n v="0"/>
    <n v="0"/>
    <n v="0"/>
    <n v="0"/>
    <n v="0"/>
    <n v="0"/>
    <n v="0"/>
    <n v="0"/>
    <n v="1"/>
    <n v="1"/>
    <n v="1"/>
    <n v="1"/>
    <n v="1"/>
    <n v="0"/>
    <n v="0"/>
    <n v="0"/>
    <n v="0"/>
    <n v="0"/>
  </r>
  <r>
    <s v="victor henriques"/>
    <s v="victorh@ipma.pt"/>
    <x v="41"/>
    <x v="2"/>
    <s v="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95.93.137.79"/>
    <s v="95.93.137.79"/>
    <d v="2016-05-26T20:44:46"/>
    <n v="0"/>
    <n v="0"/>
    <n v="0"/>
    <n v="0"/>
    <n v="0"/>
    <n v="0"/>
    <n v="0"/>
    <n v="0"/>
    <n v="0"/>
    <n v="0"/>
    <n v="0"/>
    <n v="0"/>
    <n v="0"/>
    <n v="0"/>
    <n v="0"/>
    <n v="0"/>
    <n v="0"/>
    <n v="0"/>
    <n v="0"/>
    <n v="0"/>
    <n v="1"/>
    <n v="1"/>
    <n v="1"/>
    <n v="1"/>
    <n v="1"/>
  </r>
  <r>
    <s v="Paul Coleman"/>
    <s v="paul.coleman@ucc.ie"/>
    <x v="42"/>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s v="Terms and conditions agreed"/>
    <s v="137.191.228.131"/>
    <s v="137.191.228.131"/>
    <d v="2016-05-27T13:17:03"/>
    <n v="1"/>
    <n v="1"/>
    <n v="0"/>
    <n v="1"/>
    <n v="1"/>
    <n v="0"/>
    <n v="0"/>
    <n v="0"/>
    <n v="0"/>
    <n v="0"/>
    <n v="0"/>
    <n v="0"/>
    <n v="0"/>
    <n v="0"/>
    <n v="0"/>
    <n v="1"/>
    <n v="1"/>
    <n v="1"/>
    <n v="1"/>
    <n v="1"/>
    <n v="0"/>
    <n v="0"/>
    <n v="0"/>
    <n v="0"/>
    <n v="0"/>
  </r>
  <r>
    <s v="Paul Coleman"/>
    <s v="paulcolemanbleach@gmail.com"/>
    <x v="43"/>
    <x v="2"/>
    <s v="OSPAR threatened and/or declining habitats 2014 (shapefile version, 30 July 2015),"/>
    <s v="Terms and conditions agreed"/>
    <s v="137.191.228.131"/>
    <s v="137.191.228.131"/>
    <d v="2016-05-27T14:02:20"/>
    <n v="0"/>
    <n v="1"/>
    <n v="0"/>
    <n v="0"/>
    <n v="0"/>
    <n v="0"/>
    <n v="0"/>
    <n v="0"/>
    <n v="0"/>
    <n v="0"/>
    <n v="0"/>
    <n v="0"/>
    <n v="0"/>
    <n v="0"/>
    <n v="0"/>
    <n v="0"/>
    <n v="0"/>
    <n v="0"/>
    <n v="0"/>
    <n v="0"/>
    <n v="0"/>
    <n v="0"/>
    <n v="0"/>
    <n v="0"/>
    <n v="0"/>
  </r>
  <r>
    <s v="olatunde funke"/>
    <s v="omo00004@students.stir.ac.uk"/>
    <x v="44"/>
    <x v="3"/>
    <s v="OSPAR threatened and/or declining habitats 2014 (shapefile version, 30 July 2015), Phase 1 Fraction of light at the seabed - North Sea and Celtic Sea,"/>
    <s v="Terms and conditions agreed"/>
    <s v="139.153.177.3"/>
    <s v="139.153.177.3"/>
    <d v="2016-05-27T16:19:09"/>
    <n v="0"/>
    <n v="1"/>
    <n v="0"/>
    <n v="0"/>
    <n v="0"/>
    <n v="0"/>
    <n v="0"/>
    <n v="0"/>
    <n v="0"/>
    <n v="0"/>
    <n v="0"/>
    <n v="0"/>
    <n v="0"/>
    <n v="1"/>
    <n v="0"/>
    <n v="0"/>
    <n v="0"/>
    <n v="0"/>
    <n v="0"/>
    <n v="0"/>
    <n v="0"/>
    <n v="0"/>
    <n v="0"/>
    <n v="0"/>
    <n v="0"/>
  </r>
  <r>
    <s v="Caryll tyson"/>
    <s v="caryll.tyson@aquatera.co.uk"/>
    <x v="45"/>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Phase 1 Fraction of light at the seabed - North Sea and Celtic Sea, 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84.92.85.179"/>
    <s v="84.92.85.179"/>
    <d v="2016-05-30T11:40:57"/>
    <n v="1"/>
    <n v="1"/>
    <n v="0"/>
    <n v="1"/>
    <n v="1"/>
    <n v="1"/>
    <n v="0"/>
    <n v="0"/>
    <n v="1"/>
    <n v="0"/>
    <n v="0"/>
    <n v="0"/>
    <n v="0"/>
    <n v="1"/>
    <n v="0"/>
    <n v="1"/>
    <n v="1"/>
    <n v="1"/>
    <n v="1"/>
    <n v="1"/>
    <n v="1"/>
    <n v="1"/>
    <n v="1"/>
    <n v="1"/>
    <n v="0"/>
  </r>
  <r>
    <s v="José Azevedo"/>
    <s v="jose.mn.azevedo@uac.pt"/>
    <x v="46"/>
    <x v="2"/>
    <s v="Medium scale EUNIS habitat maps from surveys (updated 27 August 2015),"/>
    <s v="Terms and conditions agreed"/>
    <s v="193.136.242.251"/>
    <s v="193.136.242.251"/>
    <d v="2016-05-31T12:03:07"/>
    <n v="1"/>
    <n v="0"/>
    <n v="0"/>
    <n v="0"/>
    <n v="0"/>
    <n v="0"/>
    <n v="0"/>
    <n v="0"/>
    <n v="0"/>
    <n v="0"/>
    <n v="0"/>
    <n v="0"/>
    <n v="0"/>
    <n v="0"/>
    <n v="0"/>
    <n v="0"/>
    <n v="1"/>
    <n v="0"/>
    <n v="0"/>
    <n v="0"/>
    <n v="0"/>
    <n v="0"/>
    <n v="0"/>
    <n v="0"/>
    <n v="0"/>
  </r>
  <r>
    <s v="Carina Lopes"/>
    <s v="carinalopes@ua.pt"/>
    <x v="47"/>
    <x v="3"/>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s v="Terms and conditions agreed"/>
    <s v="193.137.168.234"/>
    <s v="193.137.168.234"/>
    <d v="2016-05-31T12:20:01"/>
    <n v="1"/>
    <n v="1"/>
    <n v="0"/>
    <n v="1"/>
    <n v="1"/>
    <n v="0"/>
    <n v="0"/>
    <n v="0"/>
    <n v="0"/>
    <n v="0"/>
    <n v="0"/>
    <n v="0"/>
    <n v="0"/>
    <n v="0"/>
    <n v="0"/>
    <n v="1"/>
    <n v="1"/>
    <n v="1"/>
    <n v="1"/>
    <n v="1"/>
    <n v="0"/>
    <n v="0"/>
    <n v="0"/>
    <n v="0"/>
    <n v="0"/>
  </r>
  <r>
    <s v="marcel machiels"/>
    <s v="marcel.machiels@wur.nl"/>
    <x v="48"/>
    <x v="2"/>
    <s v="Phase 1 Predicted habitats - North Sea and Celtic Sea,"/>
    <s v="Terms and conditions agreed"/>
    <s v="137.224.252.12"/>
    <s v="137.224.252.12"/>
    <d v="2016-06-01T09:13:13"/>
    <n v="0"/>
    <n v="0"/>
    <n v="0"/>
    <n v="0"/>
    <n v="0"/>
    <n v="1"/>
    <n v="0"/>
    <n v="0"/>
    <n v="0"/>
    <n v="0"/>
    <n v="0"/>
    <n v="0"/>
    <n v="0"/>
    <n v="0"/>
    <n v="0"/>
    <n v="0"/>
    <n v="0"/>
    <n v="0"/>
    <n v="0"/>
    <n v="0"/>
    <n v="0"/>
    <n v="0"/>
    <n v="0"/>
    <n v="0"/>
    <n v="0"/>
  </r>
  <r>
    <s v="Phillip Whelpdale"/>
    <s v="phillip.whelpdale@ywt.org.uk"/>
    <x v="49"/>
    <x v="12"/>
    <s v="Broad scale EUNIS habitat maps from surveys (updated 27 August 2015), Medium scale EUNIS habitat maps from surveys (updated 27 August 2015), Fine scale EUNIS habitat maps from surveys (updated 27 August 2015),"/>
    <s v="Terms and conditions agreed"/>
    <s v="86.53.24.74"/>
    <s v="86.53.24.74"/>
    <d v="2016-06-02T12:16:20"/>
    <n v="1"/>
    <n v="0"/>
    <n v="0"/>
    <n v="0"/>
    <n v="0"/>
    <n v="0"/>
    <n v="0"/>
    <n v="0"/>
    <n v="0"/>
    <n v="0"/>
    <n v="0"/>
    <n v="0"/>
    <n v="0"/>
    <n v="0"/>
    <n v="0"/>
    <n v="1"/>
    <n v="1"/>
    <n v="1"/>
    <n v="0"/>
    <n v="0"/>
    <n v="0"/>
    <n v="0"/>
    <n v="0"/>
    <n v="0"/>
    <n v="0"/>
  </r>
  <r>
    <s v="Elena Kostopoulou"/>
    <s v="elena_kost@hotmail.com"/>
    <x v="50"/>
    <x v="2"/>
    <s v="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79.131.106.243"/>
    <s v="79.131.106.243"/>
    <d v="2016-06-02T20:14:02"/>
    <n v="0"/>
    <n v="0"/>
    <n v="0"/>
    <n v="0"/>
    <n v="0"/>
    <n v="0"/>
    <n v="0"/>
    <n v="0"/>
    <n v="0"/>
    <n v="0"/>
    <n v="0"/>
    <n v="0"/>
    <n v="0"/>
    <n v="0"/>
    <n v="0"/>
    <n v="0"/>
    <n v="0"/>
    <n v="0"/>
    <n v="0"/>
    <n v="0"/>
    <n v="1"/>
    <n v="1"/>
    <n v="1"/>
    <n v="1"/>
    <n v="0"/>
  </r>
  <r>
    <s v="Jon Davies"/>
    <s v="Jon.Davies@jncc.gov.uk"/>
    <x v="51"/>
    <x v="5"/>
    <s v="OSPAR threatened and/or declining habitats 2014 (shapefile version, 30 July 2015),"/>
    <s v="Terms and conditions agreed"/>
    <s v="46.226.49.228"/>
    <s v="46.226.49.228"/>
    <d v="2016-06-06T16:59:07"/>
    <n v="0"/>
    <n v="1"/>
    <n v="0"/>
    <n v="0"/>
    <n v="0"/>
    <n v="0"/>
    <n v="0"/>
    <n v="0"/>
    <n v="0"/>
    <n v="0"/>
    <n v="0"/>
    <n v="0"/>
    <n v="0"/>
    <n v="0"/>
    <n v="0"/>
    <n v="0"/>
    <n v="0"/>
    <n v="0"/>
    <n v="0"/>
    <n v="0"/>
    <n v="0"/>
    <n v="0"/>
    <n v="0"/>
    <n v="0"/>
    <n v="0"/>
  </r>
  <r>
    <s v="Henrique Tato Marinho"/>
    <s v="hmarinho@dgrm.mam.gov.pt"/>
    <x v="52"/>
    <x v="5"/>
    <s v="Broad scale EUNIS habitat maps from surveys (updated 27 August 2015), Fine scale EUNIS habitat maps from surveys (updated 27 August 2015), Fine scale non-EUNIS habitat maps from surveys (updated 27 August 2015), OSPAR threatened and/or declining habitats 2014 (shapefile version, 30 July 2015),"/>
    <s v="Terms and conditions agreed"/>
    <s v="213.63.132.65"/>
    <s v="213.63.132.65"/>
    <d v="2016-06-07T11:42:51"/>
    <n v="1"/>
    <n v="1"/>
    <n v="0"/>
    <n v="0"/>
    <n v="0"/>
    <n v="0"/>
    <n v="0"/>
    <n v="0"/>
    <n v="0"/>
    <n v="0"/>
    <n v="0"/>
    <n v="0"/>
    <n v="0"/>
    <n v="0"/>
    <n v="0"/>
    <n v="1"/>
    <n v="0"/>
    <n v="1"/>
    <n v="0"/>
    <n v="1"/>
    <n v="0"/>
    <n v="0"/>
    <n v="0"/>
    <n v="0"/>
    <n v="0"/>
  </r>
  <r>
    <s v="Katrien Van Landeghem"/>
    <s v="k.v.landeghem@bangor.ac.uk"/>
    <x v="53"/>
    <x v="3"/>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s v="Terms and conditions agreed"/>
    <s v="147.143.12.94"/>
    <s v="147.143.12.94"/>
    <d v="2016-06-07T15:22:08"/>
    <n v="1"/>
    <n v="1"/>
    <n v="0"/>
    <n v="1"/>
    <n v="1"/>
    <n v="1"/>
    <n v="0"/>
    <n v="0"/>
    <n v="1"/>
    <n v="0"/>
    <n v="0"/>
    <n v="0"/>
    <n v="0"/>
    <n v="0"/>
    <n v="0"/>
    <n v="1"/>
    <n v="1"/>
    <n v="1"/>
    <n v="1"/>
    <n v="1"/>
    <n v="0"/>
    <n v="0"/>
    <n v="0"/>
    <n v="0"/>
    <n v="0"/>
  </r>
  <r>
    <s v="Marisa Vedor"/>
    <s v="marisavedor@gmail.com"/>
    <x v="54"/>
    <x v="2"/>
    <s v="Fine scale EUNIS habitat maps from surveys (updated 27 August 2015),"/>
    <s v="Terms and conditions agreed"/>
    <s v="193.137.39.130"/>
    <s v="193.137.39.130"/>
    <d v="2016-06-07T15:59:46"/>
    <n v="1"/>
    <n v="0"/>
    <n v="0"/>
    <n v="0"/>
    <n v="0"/>
    <n v="0"/>
    <n v="0"/>
    <n v="0"/>
    <n v="0"/>
    <n v="0"/>
    <n v="0"/>
    <n v="0"/>
    <n v="0"/>
    <n v="0"/>
    <n v="0"/>
    <n v="0"/>
    <n v="0"/>
    <n v="1"/>
    <n v="0"/>
    <n v="0"/>
    <n v="0"/>
    <n v="0"/>
    <n v="0"/>
    <n v="0"/>
    <n v="0"/>
  </r>
  <r>
    <s v="Sophie Moyles"/>
    <s v="smoyles@reservoirimaging.co.uk"/>
    <x v="55"/>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Phase 1 Energy - North Sea and Celtic Sea, Phase 1 Energy/Wave Exposure - Baltic Sea, Phase 1 Halocline - Baltic Sea, Phase 1 Salinity - Baltic Sea, Phase 1 Fraction of light at the seabed - North Sea and Ce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81.139.232.190"/>
    <s v="81.139.232.190"/>
    <d v="2016-06-07T16:44:52"/>
    <n v="1"/>
    <n v="1"/>
    <n v="0"/>
    <n v="1"/>
    <n v="1"/>
    <n v="1"/>
    <n v="1"/>
    <n v="1"/>
    <n v="1"/>
    <n v="1"/>
    <n v="0"/>
    <n v="1"/>
    <n v="1"/>
    <n v="1"/>
    <n v="0"/>
    <n v="1"/>
    <n v="1"/>
    <n v="1"/>
    <n v="1"/>
    <n v="1"/>
    <n v="1"/>
    <n v="1"/>
    <n v="1"/>
    <n v="1"/>
    <n v="1"/>
  </r>
  <r>
    <s v="eugene nixon"/>
    <s v="eugene.nixon@marine.ie"/>
    <x v="34"/>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31.187.57.95"/>
    <s v="31.187.57.95"/>
    <d v="2016-06-07T17:11:55"/>
    <n v="1"/>
    <n v="1"/>
    <n v="0"/>
    <n v="1"/>
    <n v="1"/>
    <n v="1"/>
    <n v="0"/>
    <n v="0"/>
    <n v="1"/>
    <n v="0"/>
    <n v="0"/>
    <n v="0"/>
    <n v="0"/>
    <n v="0"/>
    <n v="0"/>
    <n v="1"/>
    <n v="1"/>
    <n v="1"/>
    <n v="1"/>
    <n v="1"/>
    <n v="1"/>
    <n v="1"/>
    <n v="1"/>
    <n v="1"/>
    <n v="1"/>
  </r>
  <r>
    <s v="Charlotte Hopkins"/>
    <s v="c.hopkins.1@research.gla.ac.uk"/>
    <x v="56"/>
    <x v="2"/>
    <s v="Fine scale EUNIS habitat maps from surveys (updated 27 August 2015), OSPAR threatened and/or declining habitats 2014 (shapefile version, 30 July 2015),"/>
    <s v="Terms and conditions agreed"/>
    <s v="130.209.46.118"/>
    <s v="130.209.46.118"/>
    <d v="2016-06-08T13:06:21"/>
    <n v="1"/>
    <n v="1"/>
    <n v="0"/>
    <n v="0"/>
    <n v="0"/>
    <n v="0"/>
    <n v="0"/>
    <n v="0"/>
    <n v="0"/>
    <n v="0"/>
    <n v="0"/>
    <n v="0"/>
    <n v="0"/>
    <n v="0"/>
    <n v="0"/>
    <n v="0"/>
    <n v="0"/>
    <n v="1"/>
    <n v="0"/>
    <n v="0"/>
    <n v="0"/>
    <n v="0"/>
    <n v="0"/>
    <n v="0"/>
    <n v="0"/>
  </r>
  <r>
    <s v="chris murray"/>
    <s v="chrismu@naturalpower.com"/>
    <x v="57"/>
    <x v="13"/>
    <s v="Fine scale EUNIS habitat maps from surveys (updated 27 August 2015), Fine scale non-EUNIS habitat maps from surveys (updated 27 August 2015), OSPAR threatened and/or declining habitats 2014 (shapefile version, 30 July 2015), Phase 1 Predicted habitats - North Sea and Celtic Sea, Phase 1 Energy - North Sea and Celtic Sea, Phase 1 Fraction of light at the seabed - North Sea and Celtic Sea,"/>
    <s v="Terms and conditions agreed"/>
    <s v="194.164.12.18"/>
    <s v="194.164.12.18"/>
    <d v="2016-06-08T16:32:00"/>
    <n v="1"/>
    <n v="1"/>
    <n v="0"/>
    <n v="0"/>
    <n v="0"/>
    <n v="1"/>
    <n v="0"/>
    <n v="0"/>
    <n v="1"/>
    <n v="0"/>
    <n v="0"/>
    <n v="0"/>
    <n v="0"/>
    <n v="1"/>
    <n v="0"/>
    <n v="0"/>
    <n v="0"/>
    <n v="1"/>
    <n v="0"/>
    <n v="1"/>
    <n v="0"/>
    <n v="0"/>
    <n v="0"/>
    <n v="0"/>
    <n v="0"/>
  </r>
  <r>
    <s v="Maximilian Musing"/>
    <s v="vee15fgu@uea.ac.uk"/>
    <x v="0"/>
    <x v="3"/>
    <s v="OSPAR threatened and/or declining habitats 2014 (shapefile version, 30 July 2015),"/>
    <s v="Terms and conditions agreed"/>
    <s v="139.222.194.37"/>
    <s v="139.222.194.37"/>
    <d v="2016-06-09T09:23:51"/>
    <n v="0"/>
    <n v="1"/>
    <n v="0"/>
    <n v="0"/>
    <n v="0"/>
    <n v="0"/>
    <n v="0"/>
    <n v="0"/>
    <n v="0"/>
    <n v="0"/>
    <n v="0"/>
    <n v="0"/>
    <n v="0"/>
    <n v="0"/>
    <n v="0"/>
    <n v="0"/>
    <n v="0"/>
    <n v="0"/>
    <n v="0"/>
    <n v="0"/>
    <n v="0"/>
    <n v="0"/>
    <n v="0"/>
    <n v="0"/>
    <n v="0"/>
  </r>
  <r>
    <s v="Ben Holt"/>
    <s v="benhol@mba.ac.uk"/>
    <x v="58"/>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s v="Terms and conditions agreed"/>
    <s v="192.171.163.97"/>
    <s v="192.171.163.97"/>
    <d v="2016-06-09T13:33:15"/>
    <n v="1"/>
    <n v="0"/>
    <n v="0"/>
    <n v="0"/>
    <n v="0"/>
    <n v="0"/>
    <n v="0"/>
    <n v="0"/>
    <n v="0"/>
    <n v="0"/>
    <n v="0"/>
    <n v="0"/>
    <n v="0"/>
    <n v="0"/>
    <n v="0"/>
    <n v="1"/>
    <n v="1"/>
    <n v="1"/>
    <n v="1"/>
    <n v="1"/>
    <n v="0"/>
    <n v="0"/>
    <n v="0"/>
    <n v="0"/>
    <n v="0"/>
  </r>
  <r>
    <s v="Renato Mamede"/>
    <s v="renatomamede@ua.pt"/>
    <x v="59"/>
    <x v="2"/>
    <s v="EU Sea Map 2016 - Fraction of light reaching the seabed,"/>
    <s v="Terms and conditions agreed"/>
    <s v="193.137.168.1"/>
    <s v="193.137.168.1"/>
    <d v="2016-06-09T18:10:56"/>
    <n v="0"/>
    <n v="0"/>
    <n v="0"/>
    <n v="0"/>
    <n v="0"/>
    <n v="0"/>
    <n v="0"/>
    <n v="0"/>
    <n v="0"/>
    <n v="0"/>
    <n v="0"/>
    <n v="0"/>
    <n v="0"/>
    <n v="0"/>
    <n v="0"/>
    <n v="0"/>
    <n v="0"/>
    <n v="0"/>
    <n v="0"/>
    <n v="0"/>
    <n v="1"/>
    <n v="0"/>
    <n v="0"/>
    <n v="0"/>
    <n v="0"/>
  </r>
  <r>
    <s v="Renato Mamede"/>
    <s v="renatomamede@ua.pt"/>
    <x v="59"/>
    <x v="2"/>
    <s v="EU Sea Map 2016 - Fraction of light reaching the seabed, EU Sea Map 2016 - Photosynthetically Active Radiation at the seabed, EU Sea Map 2016 - Coefficient of light attenuation in water (KDPAR),"/>
    <s v="Terms and conditions agreed"/>
    <s v="193.137.168.1"/>
    <s v="193.137.168.1"/>
    <d v="2016-06-09T18:12:35"/>
    <n v="0"/>
    <n v="0"/>
    <n v="0"/>
    <n v="0"/>
    <n v="0"/>
    <n v="0"/>
    <n v="0"/>
    <n v="0"/>
    <n v="0"/>
    <n v="0"/>
    <n v="0"/>
    <n v="0"/>
    <n v="0"/>
    <n v="0"/>
    <n v="0"/>
    <n v="0"/>
    <n v="0"/>
    <n v="0"/>
    <n v="0"/>
    <n v="0"/>
    <n v="1"/>
    <n v="1"/>
    <n v="0"/>
    <n v="1"/>
    <n v="0"/>
  </r>
  <r>
    <s v="Katja Norén"/>
    <s v="Katja.noren@slu.se"/>
    <x v="60"/>
    <x v="2"/>
    <s v="Phase 1 Predicted habitats - Baltic Sea, Phase 1 Halocline - Baltic Sea, Phase 1 Salinity - Baltic Sea,"/>
    <s v="Terms and conditions agreed"/>
    <s v="77.235.239.85"/>
    <s v="77.235.239.85"/>
    <d v="2016-06-10T12:31:16"/>
    <n v="0"/>
    <n v="0"/>
    <n v="0"/>
    <n v="0"/>
    <n v="0"/>
    <n v="0"/>
    <n v="1"/>
    <n v="0"/>
    <n v="0"/>
    <n v="0"/>
    <n v="0"/>
    <n v="1"/>
    <n v="1"/>
    <n v="0"/>
    <n v="0"/>
    <n v="0"/>
    <n v="0"/>
    <n v="0"/>
    <n v="0"/>
    <n v="0"/>
    <n v="0"/>
    <n v="0"/>
    <n v="0"/>
    <n v="0"/>
    <n v="0"/>
  </r>
  <r>
    <s v="Katja Norén"/>
    <s v="Katja.noren@slu.se"/>
    <x v="60"/>
    <x v="2"/>
    <s v="Phase 1 Predicted habitats - Baltic Sea, Phase 1 Salinity - Baltic Sea,"/>
    <s v="Terms and conditions agreed"/>
    <s v="77.235.239.85"/>
    <s v="77.235.239.85"/>
    <d v="2016-06-10T14:27:21"/>
    <n v="0"/>
    <n v="0"/>
    <n v="0"/>
    <n v="0"/>
    <n v="0"/>
    <n v="0"/>
    <n v="1"/>
    <n v="0"/>
    <n v="0"/>
    <n v="0"/>
    <n v="0"/>
    <n v="0"/>
    <n v="1"/>
    <n v="0"/>
    <n v="0"/>
    <n v="0"/>
    <n v="0"/>
    <n v="0"/>
    <n v="0"/>
    <n v="0"/>
    <n v="0"/>
    <n v="0"/>
    <n v="0"/>
    <n v="0"/>
    <n v="0"/>
  </r>
  <r>
    <s v="Doug Evans"/>
    <s v="evans@mnhn.fr"/>
    <x v="61"/>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s v="Terms and conditions agreed"/>
    <s v="86.252.124.248"/>
    <s v="86.252.124.248"/>
    <d v="2016-06-11T13:47:24"/>
    <n v="1"/>
    <n v="1"/>
    <n v="0"/>
    <n v="1"/>
    <n v="1"/>
    <n v="0"/>
    <n v="0"/>
    <n v="0"/>
    <n v="0"/>
    <n v="0"/>
    <n v="0"/>
    <n v="0"/>
    <n v="0"/>
    <n v="0"/>
    <n v="0"/>
    <n v="1"/>
    <n v="1"/>
    <n v="1"/>
    <n v="1"/>
    <n v="1"/>
    <n v="0"/>
    <n v="0"/>
    <n v="0"/>
    <n v="0"/>
    <n v="0"/>
  </r>
  <r>
    <s v="Thomas Sturgeon"/>
    <s v="tsls1g15@soton.ac.uk"/>
    <x v="62"/>
    <x v="14"/>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Energy - North Sea and Celtic Sea,"/>
    <s v="Terms and conditions agreed"/>
    <s v="86.188.203.178"/>
    <s v="86.188.203.178"/>
    <d v="2016-06-13T10:24:01"/>
    <n v="1"/>
    <n v="1"/>
    <n v="0"/>
    <n v="1"/>
    <n v="1"/>
    <n v="1"/>
    <n v="0"/>
    <n v="0"/>
    <n v="1"/>
    <n v="0"/>
    <n v="0"/>
    <n v="0"/>
    <n v="0"/>
    <n v="0"/>
    <n v="0"/>
    <n v="1"/>
    <n v="1"/>
    <n v="1"/>
    <n v="1"/>
    <n v="1"/>
    <n v="0"/>
    <n v="0"/>
    <n v="0"/>
    <n v="0"/>
    <n v="0"/>
  </r>
  <r>
    <s v="Charles Cotten"/>
    <s v="cotten.cdpmem29@gmail.com"/>
    <x v="63"/>
    <x v="3"/>
    <s v="Fine scale non-EUNIS habitat maps from surveys (updated 27 August 2015), Predicted broad-scale EUNIS habitats - Atlantic area (updated 9 December 2013), Phase 1 Predicted habitats - Baltic Sea,"/>
    <s v="Terms and conditions agreed"/>
    <s v="212.234.54.48"/>
    <s v="212.234.54.48"/>
    <d v="2016-06-14T10:16:09"/>
    <n v="1"/>
    <n v="0"/>
    <n v="0"/>
    <n v="1"/>
    <n v="0"/>
    <n v="0"/>
    <n v="1"/>
    <n v="0"/>
    <n v="0"/>
    <n v="0"/>
    <n v="0"/>
    <n v="0"/>
    <n v="0"/>
    <n v="0"/>
    <n v="0"/>
    <n v="0"/>
    <n v="0"/>
    <n v="0"/>
    <n v="0"/>
    <n v="1"/>
    <n v="0"/>
    <n v="0"/>
    <n v="0"/>
    <n v="0"/>
    <n v="0"/>
  </r>
  <r>
    <s v="Charles Cotten"/>
    <s v="cotten.cdpmem29@gmail.com"/>
    <x v="63"/>
    <x v="3"/>
    <s v="Fine scale non-EUNIS habitat maps from surveys (updated 27 August 2015), Predicted broad-scale EUNIS habitats - Atlantic area (updated 9 December 2013), Phase 1 Predicted habitats - North Sea and Celtic Sea,"/>
    <s v="Terms and conditions agreed"/>
    <s v="212.234.54.48"/>
    <s v="212.234.54.48"/>
    <d v="2016-06-14T10:16:42"/>
    <n v="1"/>
    <n v="0"/>
    <n v="0"/>
    <n v="1"/>
    <n v="0"/>
    <n v="1"/>
    <n v="0"/>
    <n v="0"/>
    <n v="0"/>
    <n v="0"/>
    <n v="0"/>
    <n v="0"/>
    <n v="0"/>
    <n v="0"/>
    <n v="0"/>
    <n v="0"/>
    <n v="0"/>
    <n v="0"/>
    <n v="0"/>
    <n v="1"/>
    <n v="0"/>
    <n v="0"/>
    <n v="0"/>
    <n v="0"/>
    <n v="0"/>
  </r>
  <r>
    <s v="James Asa Strong"/>
    <s v="j.strong@hull.ac.uk"/>
    <x v="64"/>
    <x v="2"/>
    <s v="EU Sea Map 2016 - Fraction of light reaching the seabed, EU Sea Map 2016 - Photosynthetically Active Radiation at the seabed, EU Sea Map 2016 - Photosynthetically Active Radiation at the surface, EU Sea Map 2016 - Coefficient of light attenuation in water (KDPAR),"/>
    <s v="Terms and conditions agreed"/>
    <s v="150.237.204.150"/>
    <s v="150.237.204.150"/>
    <d v="2016-06-14T10:35:50"/>
    <n v="0"/>
    <n v="0"/>
    <n v="0"/>
    <n v="0"/>
    <n v="0"/>
    <n v="0"/>
    <n v="0"/>
    <n v="0"/>
    <n v="0"/>
    <n v="0"/>
    <n v="0"/>
    <n v="0"/>
    <n v="0"/>
    <n v="0"/>
    <n v="0"/>
    <n v="0"/>
    <n v="0"/>
    <n v="0"/>
    <n v="0"/>
    <n v="0"/>
    <n v="1"/>
    <n v="1"/>
    <n v="1"/>
    <n v="1"/>
    <n v="0"/>
  </r>
  <r>
    <s v="Roland Pesch"/>
    <s v="Pesch@bioconsult.de"/>
    <x v="65"/>
    <x v="2"/>
    <s v="Broad scale EUNIS habitat maps from surveys (updated 27 August 2015),"/>
    <s v="Terms and conditions agreed"/>
    <s v="84.137.8.26"/>
    <s v="84.137.8.26"/>
    <d v="2016-06-14T10:53:01"/>
    <n v="1"/>
    <n v="0"/>
    <n v="0"/>
    <n v="0"/>
    <n v="0"/>
    <n v="0"/>
    <n v="0"/>
    <n v="0"/>
    <n v="0"/>
    <n v="0"/>
    <n v="0"/>
    <n v="0"/>
    <n v="0"/>
    <n v="0"/>
    <n v="0"/>
    <n v="1"/>
    <n v="0"/>
    <n v="0"/>
    <n v="0"/>
    <n v="0"/>
    <n v="0"/>
    <n v="0"/>
    <n v="0"/>
    <n v="0"/>
    <n v="0"/>
  </r>
  <r>
    <s v="James Asa Strong"/>
    <s v="j.strong@hull.ac.uk"/>
    <x v="64"/>
    <x v="2"/>
    <s v="Phase 1 Energy - North Sea and Celtic Sea,"/>
    <s v="Terms and conditions agreed"/>
    <s v="150.237.204.150"/>
    <s v="150.237.204.150"/>
    <d v="2016-06-14T11:17:25"/>
    <n v="0"/>
    <n v="0"/>
    <n v="0"/>
    <n v="0"/>
    <n v="0"/>
    <n v="0"/>
    <n v="0"/>
    <n v="0"/>
    <n v="1"/>
    <n v="0"/>
    <n v="0"/>
    <n v="0"/>
    <n v="0"/>
    <n v="0"/>
    <n v="0"/>
    <n v="0"/>
    <n v="0"/>
    <n v="0"/>
    <n v="0"/>
    <n v="0"/>
    <n v="0"/>
    <n v="0"/>
    <n v="0"/>
    <n v="0"/>
    <n v="0"/>
  </r>
  <r>
    <s v="Nick Grundy"/>
    <s v="grundyn@rpsgroup.com"/>
    <x v="66"/>
    <x v="4"/>
    <s v="Fine scale EUNIS habitat maps from surveys (updated 27 August 2015), Fine scale non-EUNIS habitat maps from surveys (updated 27 August 2015),"/>
    <s v="Terms and conditions agreed"/>
    <s v="195.171.4.200"/>
    <s v="195.171.4.200"/>
    <d v="2016-06-14T12:48:25"/>
    <n v="1"/>
    <n v="0"/>
    <n v="0"/>
    <n v="0"/>
    <n v="0"/>
    <n v="0"/>
    <n v="0"/>
    <n v="0"/>
    <n v="0"/>
    <n v="0"/>
    <n v="0"/>
    <n v="0"/>
    <n v="0"/>
    <n v="0"/>
    <n v="0"/>
    <n v="0"/>
    <n v="0"/>
    <n v="1"/>
    <n v="0"/>
    <n v="1"/>
    <n v="0"/>
    <n v="0"/>
    <n v="0"/>
    <n v="0"/>
    <n v="0"/>
  </r>
  <r>
    <s v="olatunde funke"/>
    <s v="omo00004@students.stir.ac.uk"/>
    <x v="44"/>
    <x v="3"/>
    <s v="Broad scale EUNIS habitat maps from surveys (updated 27 August 2015),"/>
    <s v="Terms and conditions agreed"/>
    <s v="139.153.177.3"/>
    <s v="139.153.177.3"/>
    <d v="2016-06-14T13:01:22"/>
    <n v="1"/>
    <n v="0"/>
    <n v="0"/>
    <n v="0"/>
    <n v="0"/>
    <n v="0"/>
    <n v="0"/>
    <n v="0"/>
    <n v="0"/>
    <n v="0"/>
    <n v="0"/>
    <n v="0"/>
    <n v="0"/>
    <n v="0"/>
    <n v="0"/>
    <n v="1"/>
    <n v="0"/>
    <n v="0"/>
    <n v="0"/>
    <n v="0"/>
    <n v="0"/>
    <n v="0"/>
    <n v="0"/>
    <n v="0"/>
    <n v="0"/>
  </r>
  <r>
    <s v="olatunde funke"/>
    <s v="omo00004@students.stir.ac.uk"/>
    <x v="44"/>
    <x v="3"/>
    <s v="Fine scale EUNIS habitat maps from surveys (updated 27 August 2015),"/>
    <s v="Terms and conditions agreed"/>
    <s v="139.153.177.3"/>
    <s v="139.153.177.3"/>
    <d v="2016-06-14T13:15:39"/>
    <n v="1"/>
    <n v="0"/>
    <n v="0"/>
    <n v="0"/>
    <n v="0"/>
    <n v="0"/>
    <n v="0"/>
    <n v="0"/>
    <n v="0"/>
    <n v="0"/>
    <n v="0"/>
    <n v="0"/>
    <n v="0"/>
    <n v="0"/>
    <n v="0"/>
    <n v="0"/>
    <n v="0"/>
    <n v="1"/>
    <n v="0"/>
    <n v="0"/>
    <n v="0"/>
    <n v="0"/>
    <n v="0"/>
    <n v="0"/>
    <n v="0"/>
  </r>
  <r>
    <s v="Charles Cotten"/>
    <s v="cotten.cdpmem29@gmail.com"/>
    <x v="63"/>
    <x v="3"/>
    <s v="EU Sea Map 2016 - Photosynthetically Active Radiation at the seabed,"/>
    <s v="Terms and conditions agreed"/>
    <s v="212.234.54.48"/>
    <s v="212.234.54.48"/>
    <d v="2016-06-14T15:33:40"/>
    <n v="0"/>
    <n v="0"/>
    <n v="0"/>
    <n v="0"/>
    <n v="0"/>
    <n v="0"/>
    <n v="0"/>
    <n v="0"/>
    <n v="0"/>
    <n v="0"/>
    <n v="0"/>
    <n v="0"/>
    <n v="0"/>
    <n v="0"/>
    <n v="0"/>
    <n v="0"/>
    <n v="0"/>
    <n v="0"/>
    <n v="0"/>
    <n v="0"/>
    <n v="0"/>
    <n v="1"/>
    <n v="0"/>
    <n v="0"/>
    <n v="0"/>
  </r>
  <r>
    <s v="Gudrun Gaudian"/>
    <s v="gudrungaudian@yahoo.co.uk"/>
    <x v="0"/>
    <x v="0"/>
    <s v="OSPAR threatened and/or declining habitats 2014 (shapefile version, 30 July 2015),"/>
    <s v="Terms and conditions agreed"/>
    <s v="86.158.63.90"/>
    <s v="86.158.63.90"/>
    <d v="2016-06-15T12:16:55"/>
    <n v="0"/>
    <n v="1"/>
    <n v="0"/>
    <n v="0"/>
    <n v="0"/>
    <n v="0"/>
    <n v="0"/>
    <n v="0"/>
    <n v="0"/>
    <n v="0"/>
    <n v="0"/>
    <n v="0"/>
    <n v="0"/>
    <n v="0"/>
    <n v="0"/>
    <n v="0"/>
    <n v="0"/>
    <n v="0"/>
    <n v="0"/>
    <n v="0"/>
    <n v="0"/>
    <n v="0"/>
    <n v="0"/>
    <n v="0"/>
    <n v="0"/>
  </r>
  <r>
    <s v="ANOUAR HAMDI"/>
    <s v="anouar.hamdi@laposte.net"/>
    <x v="0"/>
    <x v="15"/>
    <s v="Predicted broad-scale EUNIS habitats - Atlantic area (updated 9 December 2013), Phase 1 Predicted habitats - North Sea and Celtic Sea,"/>
    <s v="Terms and conditions agreed"/>
    <s v="86.217.242.98"/>
    <s v="86.217.242.98"/>
    <d v="2016-06-15T18:20:05"/>
    <n v="0"/>
    <n v="0"/>
    <n v="0"/>
    <n v="1"/>
    <n v="0"/>
    <n v="1"/>
    <n v="0"/>
    <n v="0"/>
    <n v="0"/>
    <n v="0"/>
    <n v="0"/>
    <n v="0"/>
    <n v="0"/>
    <n v="0"/>
    <n v="0"/>
    <n v="0"/>
    <n v="0"/>
    <n v="0"/>
    <n v="0"/>
    <n v="0"/>
    <n v="0"/>
    <n v="0"/>
    <n v="0"/>
    <n v="0"/>
    <n v="0"/>
  </r>
  <r>
    <s v="Melanie ODION"/>
    <s v="melanie.odion@aires-marines.fr"/>
    <x v="67"/>
    <x v="5"/>
    <s v="OSPAR threatened and/or declining habitats 2014 (shapefile version, 30 July 2015),"/>
    <s v="Terms and conditions agreed"/>
    <s v="217.108.227.133"/>
    <s v="217.108.227.133"/>
    <d v="2016-06-16T11:09:55"/>
    <n v="0"/>
    <n v="1"/>
    <n v="0"/>
    <n v="0"/>
    <n v="0"/>
    <n v="0"/>
    <n v="0"/>
    <n v="0"/>
    <n v="0"/>
    <n v="0"/>
    <n v="0"/>
    <n v="0"/>
    <n v="0"/>
    <n v="0"/>
    <n v="0"/>
    <n v="0"/>
    <n v="0"/>
    <n v="0"/>
    <n v="0"/>
    <n v="0"/>
    <n v="0"/>
    <n v="0"/>
    <n v="0"/>
    <n v="0"/>
    <n v="0"/>
  </r>
  <r>
    <s v="Annika Clements"/>
    <s v="annika.clements@afbini.gov.uk"/>
    <x v="68"/>
    <x v="5"/>
    <s v="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94.32.31.1"/>
    <s v="194.32.31.1"/>
    <d v="2016-06-16T13:30:16"/>
    <n v="0"/>
    <n v="0"/>
    <n v="0"/>
    <n v="0"/>
    <n v="0"/>
    <n v="0"/>
    <n v="0"/>
    <n v="0"/>
    <n v="0"/>
    <n v="0"/>
    <n v="0"/>
    <n v="0"/>
    <n v="0"/>
    <n v="0"/>
    <n v="0"/>
    <n v="0"/>
    <n v="0"/>
    <n v="0"/>
    <n v="0"/>
    <n v="0"/>
    <n v="1"/>
    <n v="1"/>
    <n v="1"/>
    <n v="1"/>
    <n v="1"/>
  </r>
  <r>
    <s v="ANOUAR HAMDI"/>
    <s v="anouar.hamdi@laposte.net"/>
    <x v="0"/>
    <x v="7"/>
    <s v="OSPAR threatened and/or declining habitats 2014 (shapefile version, 30 July 2015),"/>
    <s v="Terms and conditions agreed"/>
    <s v="90.30.148.52"/>
    <s v="90.30.148.52"/>
    <d v="2016-06-17T10:03:33"/>
    <n v="0"/>
    <n v="1"/>
    <n v="0"/>
    <n v="0"/>
    <n v="0"/>
    <n v="0"/>
    <n v="0"/>
    <n v="0"/>
    <n v="0"/>
    <n v="0"/>
    <n v="0"/>
    <n v="0"/>
    <n v="0"/>
    <n v="0"/>
    <n v="0"/>
    <n v="0"/>
    <n v="0"/>
    <n v="0"/>
    <n v="0"/>
    <n v="0"/>
    <n v="0"/>
    <n v="0"/>
    <n v="0"/>
    <n v="0"/>
    <n v="0"/>
  </r>
  <r>
    <s v="Alex Batchelor"/>
    <s v="alexander.batchelor@rhdhv.com"/>
    <x v="69"/>
    <x v="4"/>
    <s v="Broad scale EUNIS habitat maps from surveys (updated 27 August 2015), Medium scale EUNIS habitat maps from surveys (updated 27 August 2015), Fine scale EUNIS habitat maps from surveys (updated 27 August 2015),"/>
    <s v="Terms and conditions agreed"/>
    <s v="62.41.22.2"/>
    <s v="62.41.22.2"/>
    <d v="2016-06-17T10:31:21"/>
    <n v="1"/>
    <n v="0"/>
    <n v="0"/>
    <n v="0"/>
    <n v="0"/>
    <n v="0"/>
    <n v="0"/>
    <n v="0"/>
    <n v="0"/>
    <n v="0"/>
    <n v="0"/>
    <n v="0"/>
    <n v="0"/>
    <n v="0"/>
    <n v="0"/>
    <n v="1"/>
    <n v="1"/>
    <n v="1"/>
    <n v="0"/>
    <n v="0"/>
    <n v="0"/>
    <n v="0"/>
    <n v="0"/>
    <n v="0"/>
    <n v="0"/>
  </r>
  <r>
    <s v="Andrew Kenny"/>
    <s v="andrew.kenny@cefas.co.uk"/>
    <x v="70"/>
    <x v="5"/>
    <s v="Broad scale EUNIS habitat maps from surveys (updated 27 August 2015), Medium scale EUNIS habitat maps from surveys (updated 27 August 2015), Fine scale EUNIS habitat maps from surveys (updated 27 August 2015), Predicted broad-scale EUNIS habitats - Atlantic area (updated 9 December 2013),"/>
    <s v="Terms and conditions agreed"/>
    <s v="46.226.49.227"/>
    <s v="46.226.49.227"/>
    <d v="2016-06-17T10:46:59"/>
    <n v="1"/>
    <n v="0"/>
    <n v="0"/>
    <n v="1"/>
    <n v="0"/>
    <n v="0"/>
    <n v="0"/>
    <n v="0"/>
    <n v="0"/>
    <n v="0"/>
    <n v="0"/>
    <n v="0"/>
    <n v="0"/>
    <n v="0"/>
    <n v="0"/>
    <n v="1"/>
    <n v="1"/>
    <n v="1"/>
    <n v="0"/>
    <n v="0"/>
    <n v="0"/>
    <n v="0"/>
    <n v="0"/>
    <n v="0"/>
    <n v="0"/>
  </r>
  <r>
    <s v="Callum Scougal"/>
    <s v="callum.scougal@cefas.co.uk"/>
    <x v="70"/>
    <x v="16"/>
    <s v="Broad scale EUNIS habitat maps from surveys (updated 27 August 2015), Medium scale EUNIS habitat maps from surveys (updated 27 August 2015), Fine scale EUNIS habitat maps from surveys (updated 27 August 2015), Predicted broad-scale EUNIS habitats - Atlantic area (updated 9 December 2013),"/>
    <s v="Terms and conditions agreed"/>
    <s v="46.226.49.227"/>
    <s v="46.226.49.227"/>
    <d v="2016-06-17T10:50:02"/>
    <n v="1"/>
    <n v="0"/>
    <n v="0"/>
    <n v="1"/>
    <n v="0"/>
    <n v="0"/>
    <n v="0"/>
    <n v="0"/>
    <n v="0"/>
    <n v="0"/>
    <n v="0"/>
    <n v="0"/>
    <n v="0"/>
    <n v="0"/>
    <n v="0"/>
    <n v="1"/>
    <n v="1"/>
    <n v="1"/>
    <n v="0"/>
    <n v="0"/>
    <n v="0"/>
    <n v="0"/>
    <n v="0"/>
    <n v="0"/>
    <n v="0"/>
  </r>
  <r>
    <s v="Gavin Reich"/>
    <s v="gavin.reich@michaelcarder.co.uk"/>
    <x v="71"/>
    <x v="17"/>
    <s v="OSPAR threatened and/or declining habitats 2014 (shapefile version, 30 July 2015),"/>
    <s v="Terms and conditions agreed"/>
    <s v="86.181.95.9"/>
    <s v="86.181.95.9"/>
    <d v="2016-06-17T11:57:16"/>
    <n v="0"/>
    <n v="1"/>
    <n v="0"/>
    <n v="0"/>
    <n v="0"/>
    <n v="0"/>
    <n v="0"/>
    <n v="0"/>
    <n v="0"/>
    <n v="0"/>
    <n v="0"/>
    <n v="0"/>
    <n v="0"/>
    <n v="0"/>
    <n v="0"/>
    <n v="0"/>
    <n v="0"/>
    <n v="0"/>
    <n v="0"/>
    <n v="0"/>
    <n v="0"/>
    <n v="0"/>
    <n v="0"/>
    <n v="0"/>
    <n v="0"/>
  </r>
  <r>
    <s v="Brid O'Shea"/>
    <s v="brid.oshea@enquest.com"/>
    <x v="72"/>
    <x v="4"/>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Predicted habitats - Baltic Sea, Phase 1 Predicted habitats - western Mediterranean Sea,"/>
    <s v="Terms and conditions agreed"/>
    <s v="146.0.56.116"/>
    <s v="146.0.56.116"/>
    <d v="2016-06-17T13:32:51"/>
    <n v="1"/>
    <n v="1"/>
    <n v="0"/>
    <n v="1"/>
    <n v="1"/>
    <n v="1"/>
    <n v="1"/>
    <n v="1"/>
    <n v="0"/>
    <n v="0"/>
    <n v="0"/>
    <n v="0"/>
    <n v="0"/>
    <n v="0"/>
    <n v="0"/>
    <n v="1"/>
    <n v="1"/>
    <n v="1"/>
    <n v="1"/>
    <n v="1"/>
    <n v="0"/>
    <n v="0"/>
    <n v="0"/>
    <n v="0"/>
    <n v="0"/>
  </r>
  <r>
    <s v="Michelle Watson"/>
    <s v="michelle.watson@mnhn.fr"/>
    <x v="73"/>
    <x v="2"/>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s v="Terms and conditions agreed"/>
    <s v="192.134.152.134"/>
    <s v="192.134.152.134"/>
    <d v="2016-06-17T15:44:39"/>
    <n v="1"/>
    <n v="0"/>
    <n v="0"/>
    <n v="0"/>
    <n v="0"/>
    <n v="0"/>
    <n v="0"/>
    <n v="0"/>
    <n v="0"/>
    <n v="0"/>
    <n v="0"/>
    <n v="0"/>
    <n v="0"/>
    <n v="0"/>
    <n v="0"/>
    <n v="1"/>
    <n v="1"/>
    <n v="1"/>
    <n v="1"/>
    <n v="1"/>
    <n v="0"/>
    <n v="0"/>
    <n v="0"/>
    <n v="0"/>
    <n v="0"/>
  </r>
  <r>
    <s v="Michelle Watson"/>
    <s v="michelle.watson@mnhn.fr"/>
    <x v="73"/>
    <x v="2"/>
    <s v="Phase 1 Predicted habitats - western Mediterranean Sea,"/>
    <s v="Terms and conditions agreed"/>
    <s v="192.134.152.134"/>
    <s v="192.134.152.134"/>
    <d v="2016-06-17T16:00:26"/>
    <n v="0"/>
    <n v="0"/>
    <n v="0"/>
    <n v="0"/>
    <n v="0"/>
    <n v="0"/>
    <n v="0"/>
    <n v="1"/>
    <n v="0"/>
    <n v="0"/>
    <n v="0"/>
    <n v="0"/>
    <n v="0"/>
    <n v="0"/>
    <n v="0"/>
    <n v="0"/>
    <n v="0"/>
    <n v="0"/>
    <n v="0"/>
    <n v="0"/>
    <n v="0"/>
    <n v="0"/>
    <n v="0"/>
    <n v="0"/>
    <n v="0"/>
  </r>
  <r>
    <s v="Princess Hope Bilgera"/>
    <s v="phbilgera@gmail.com"/>
    <x v="74"/>
    <x v="2"/>
    <s v="Fine scale EUNIS habitat maps from surveys (updated 27 August 2015), OSPAR threatened and/or declining habitats 2014 (shapefile version, 30 July 2015), Predicted broad-scale EUNIS habitats - Atlantic area (updated 9 December 2013), Biological Zones - Atlantic area,"/>
    <s v="Terms and conditions agreed"/>
    <s v="82.154.75.176"/>
    <s v="82.154.75.176"/>
    <d v="2016-06-19T01:23:52"/>
    <n v="1"/>
    <n v="1"/>
    <n v="0"/>
    <n v="1"/>
    <n v="1"/>
    <n v="0"/>
    <n v="0"/>
    <n v="0"/>
    <n v="0"/>
    <n v="0"/>
    <n v="0"/>
    <n v="0"/>
    <n v="0"/>
    <n v="0"/>
    <n v="0"/>
    <n v="0"/>
    <n v="0"/>
    <n v="1"/>
    <n v="0"/>
    <n v="0"/>
    <n v="0"/>
    <n v="0"/>
    <n v="0"/>
    <n v="0"/>
    <n v="0"/>
  </r>
  <r>
    <s v="Thomas Stamp"/>
    <s v="Thomas.Stamp@plymouth.ac.uk"/>
    <x v="75"/>
    <x v="2"/>
    <s v="Broad scale EUNIS habitat maps from surveys (updated 27 August 2015), Medium scale EUNIS habitat maps from surveys (updated 27 August 2015), Fine scale EUNIS habitat maps from surveys (updated 27 August 2015),"/>
    <s v="Terms and conditions agreed"/>
    <s v="141.163.62.50"/>
    <s v="141.163.62.50"/>
    <d v="2016-06-19T15:26:23"/>
    <n v="1"/>
    <n v="0"/>
    <n v="0"/>
    <n v="0"/>
    <n v="0"/>
    <n v="0"/>
    <n v="0"/>
    <n v="0"/>
    <n v="0"/>
    <n v="0"/>
    <n v="0"/>
    <n v="0"/>
    <n v="0"/>
    <n v="0"/>
    <n v="0"/>
    <n v="1"/>
    <n v="1"/>
    <n v="1"/>
    <n v="0"/>
    <n v="0"/>
    <n v="0"/>
    <n v="0"/>
    <n v="0"/>
    <n v="0"/>
    <n v="0"/>
  </r>
  <r>
    <s v="Thomas Stamp"/>
    <s v="Thomas.Stamp@plymouth.ac.uk"/>
    <x v="75"/>
    <x v="2"/>
    <s v="OSPAR threatened and/or declining habitats 2014 (shapefile version, 30 July 2015),"/>
    <s v="Terms and conditions agreed"/>
    <s v="141.163.62.45"/>
    <s v="141.163.62.45"/>
    <d v="2016-06-19T19:40:16"/>
    <n v="0"/>
    <n v="1"/>
    <n v="0"/>
    <n v="0"/>
    <n v="0"/>
    <n v="0"/>
    <n v="0"/>
    <n v="0"/>
    <n v="0"/>
    <n v="0"/>
    <n v="0"/>
    <n v="0"/>
    <n v="0"/>
    <n v="0"/>
    <n v="0"/>
    <n v="0"/>
    <n v="0"/>
    <n v="0"/>
    <n v="0"/>
    <n v="0"/>
    <n v="0"/>
    <n v="0"/>
    <n v="0"/>
    <n v="0"/>
    <n v="0"/>
  </r>
  <r>
    <s v="Emily Baxter"/>
    <s v="emilyb@cumbriawildlifetrust.org.uk"/>
    <x v="76"/>
    <x v="18"/>
    <s v="Broad scale EUNIS habitat maps from surveys (updated 27 August 2015), OSPAR threatened and/or declining habitats 2014 (shapefile version, 30 July 2015), Phase 1 Predicted habitats - North Sea and Celtic Sea, Phase 1 Energy - North Sea and Celtic Sea,"/>
    <s v="Terms and conditions agreed"/>
    <s v="217.17.56.2"/>
    <s v="217.17.56.2"/>
    <d v="2016-06-20T11:28:35"/>
    <n v="1"/>
    <n v="1"/>
    <n v="0"/>
    <n v="0"/>
    <n v="0"/>
    <n v="1"/>
    <n v="0"/>
    <n v="0"/>
    <n v="1"/>
    <n v="0"/>
    <n v="0"/>
    <n v="0"/>
    <n v="0"/>
    <n v="0"/>
    <n v="0"/>
    <n v="1"/>
    <n v="0"/>
    <n v="0"/>
    <n v="0"/>
    <n v="0"/>
    <n v="0"/>
    <n v="0"/>
    <n v="0"/>
    <n v="0"/>
    <n v="0"/>
  </r>
  <r>
    <s v="Stuart Wilson"/>
    <s v="stuart.wilsosn@globalmarinesystems.com"/>
    <x v="77"/>
    <x v="19"/>
    <s v="Biological Zones - Atlantic area, Phase 1 Predicted habitats - North Sea and Celtic Sea, Phase 1 Energy - North Sea and Celtic Sea, Phase 1 Energy/Wave Exposure - Baltic Sea,"/>
    <s v="Terms and conditions agreed"/>
    <s v="195.89.38.100"/>
    <s v="195.89.38.100"/>
    <d v="2016-06-20T14:21:13"/>
    <n v="0"/>
    <n v="0"/>
    <n v="0"/>
    <n v="0"/>
    <n v="1"/>
    <n v="1"/>
    <n v="0"/>
    <n v="0"/>
    <n v="1"/>
    <n v="1"/>
    <n v="0"/>
    <n v="0"/>
    <n v="0"/>
    <n v="0"/>
    <n v="0"/>
    <n v="0"/>
    <n v="0"/>
    <n v="0"/>
    <n v="0"/>
    <n v="0"/>
    <n v="0"/>
    <n v="0"/>
    <n v="0"/>
    <n v="0"/>
    <n v="0"/>
  </r>
  <r>
    <s v="Paul Mayo"/>
    <s v="pmayo01@qub.ac.uk"/>
    <x v="78"/>
    <x v="2"/>
    <s v="Fine scale EUNIS habitat maps from surveys (updated 27 August 2015),"/>
    <s v="Terms and conditions agreed"/>
    <s v="143.117.62.235"/>
    <s v="143.117.62.235"/>
    <d v="2016-06-20T14:51:12"/>
    <n v="1"/>
    <n v="0"/>
    <n v="0"/>
    <n v="0"/>
    <n v="0"/>
    <n v="0"/>
    <n v="0"/>
    <n v="0"/>
    <n v="0"/>
    <n v="0"/>
    <n v="0"/>
    <n v="0"/>
    <n v="0"/>
    <n v="0"/>
    <n v="0"/>
    <n v="0"/>
    <n v="0"/>
    <n v="1"/>
    <n v="0"/>
    <n v="0"/>
    <n v="0"/>
    <n v="0"/>
    <n v="0"/>
    <n v="0"/>
    <n v="0"/>
  </r>
  <r>
    <s v="Jackie Hill"/>
    <s v="jackie.hill@aecom.com"/>
    <x v="79"/>
    <x v="4"/>
    <s v="OSPAR threatened and/or declining habitats 2014 (shapefile version, 30 July 2015),"/>
    <s v="Terms and conditions agreed"/>
    <s v="194.129.64.4"/>
    <s v="194.129.64.4"/>
    <d v="2016-06-20T16:30:10"/>
    <n v="0"/>
    <n v="1"/>
    <n v="0"/>
    <n v="0"/>
    <n v="0"/>
    <n v="0"/>
    <n v="0"/>
    <n v="0"/>
    <n v="0"/>
    <n v="0"/>
    <n v="0"/>
    <n v="0"/>
    <n v="0"/>
    <n v="0"/>
    <n v="0"/>
    <n v="0"/>
    <n v="0"/>
    <n v="0"/>
    <n v="0"/>
    <n v="0"/>
    <n v="0"/>
    <n v="0"/>
    <n v="0"/>
    <n v="0"/>
    <n v="0"/>
  </r>
  <r>
    <s v="Paul Mayo"/>
    <s v="pmayo01@qub.ac.uk"/>
    <x v="78"/>
    <x v="2"/>
    <s v="Broad scale EUNIS habitat maps from surveys (updated 27 August 2015),"/>
    <s v="Terms and conditions agreed"/>
    <s v="143.117.62.235"/>
    <s v="143.117.62.235"/>
    <d v="2016-06-21T12:26:16"/>
    <n v="1"/>
    <n v="0"/>
    <n v="0"/>
    <n v="0"/>
    <n v="0"/>
    <n v="0"/>
    <n v="0"/>
    <n v="0"/>
    <n v="0"/>
    <n v="0"/>
    <n v="0"/>
    <n v="0"/>
    <n v="0"/>
    <n v="0"/>
    <n v="0"/>
    <n v="1"/>
    <n v="0"/>
    <n v="0"/>
    <n v="0"/>
    <n v="0"/>
    <n v="0"/>
    <n v="0"/>
    <n v="0"/>
    <n v="0"/>
    <n v="0"/>
  </r>
  <r>
    <s v="Daniel van Denderen"/>
    <s v="pdvd@aqua.dtu.dk"/>
    <x v="80"/>
    <x v="2"/>
    <s v="Phase 1 Salinity - Baltic Sea,"/>
    <s v="Terms and conditions agreed"/>
    <s v="130.226.135.250"/>
    <s v="130.226.135.250"/>
    <d v="2016-06-21T13:30:16"/>
    <n v="0"/>
    <n v="0"/>
    <n v="0"/>
    <n v="0"/>
    <n v="0"/>
    <n v="0"/>
    <n v="0"/>
    <n v="0"/>
    <n v="0"/>
    <n v="0"/>
    <n v="0"/>
    <n v="0"/>
    <n v="1"/>
    <n v="0"/>
    <n v="0"/>
    <n v="0"/>
    <n v="0"/>
    <n v="0"/>
    <n v="0"/>
    <n v="0"/>
    <n v="0"/>
    <n v="0"/>
    <n v="0"/>
    <n v="0"/>
    <n v="0"/>
  </r>
  <r>
    <s v="Andy Carita"/>
    <s v="andy.carita@leidoshealth.com"/>
    <x v="81"/>
    <x v="20"/>
    <s v="OSPAR threatened and/or declining habitats 2014 (shapefile version, 30 July 2015),"/>
    <s v="Terms and conditions agreed"/>
    <s v="204.115.183.4"/>
    <s v="204.115.183.4"/>
    <d v="2016-06-21T19:11:29"/>
    <n v="0"/>
    <n v="1"/>
    <n v="0"/>
    <n v="0"/>
    <n v="0"/>
    <n v="0"/>
    <n v="0"/>
    <n v="0"/>
    <n v="0"/>
    <n v="0"/>
    <n v="0"/>
    <n v="0"/>
    <n v="0"/>
    <n v="0"/>
    <n v="0"/>
    <n v="0"/>
    <n v="0"/>
    <n v="0"/>
    <n v="0"/>
    <n v="0"/>
    <n v="0"/>
    <n v="0"/>
    <n v="0"/>
    <n v="0"/>
    <n v="0"/>
  </r>
  <r>
    <s v="Roland Pesch"/>
    <s v="pesch@bioconsult.de"/>
    <x v="65"/>
    <x v="2"/>
    <s v="Phase 1 Energy - North Sea and Celtic Sea,"/>
    <s v="Terms and conditions agreed"/>
    <s v="84.137.27.102"/>
    <s v="84.137.27.102"/>
    <d v="2016-06-22T07:12:53"/>
    <n v="0"/>
    <n v="0"/>
    <n v="0"/>
    <n v="0"/>
    <n v="0"/>
    <n v="0"/>
    <n v="0"/>
    <n v="0"/>
    <n v="1"/>
    <n v="0"/>
    <n v="0"/>
    <n v="0"/>
    <n v="0"/>
    <n v="0"/>
    <n v="0"/>
    <n v="0"/>
    <n v="0"/>
    <n v="0"/>
    <n v="0"/>
    <n v="0"/>
    <n v="0"/>
    <n v="0"/>
    <n v="0"/>
    <n v="0"/>
    <n v="0"/>
  </r>
  <r>
    <s v="Paul Mayo"/>
    <s v="pmayo01@qub.ac.uk"/>
    <x v="78"/>
    <x v="2"/>
    <s v="Fine scale EUNIS habitat maps from surveys (updated 27 August 2015), OSPAR threatened and/or declining habitats 2014 (shapefile version, 30 July 2015),"/>
    <s v="Terms and conditions agreed"/>
    <s v="143.117.62.235"/>
    <s v="143.117.62.235"/>
    <d v="2016-06-22T09:32:54"/>
    <n v="1"/>
    <n v="1"/>
    <n v="0"/>
    <n v="0"/>
    <n v="0"/>
    <n v="0"/>
    <n v="0"/>
    <n v="0"/>
    <n v="0"/>
    <n v="0"/>
    <n v="0"/>
    <n v="0"/>
    <n v="0"/>
    <n v="0"/>
    <n v="0"/>
    <n v="0"/>
    <n v="0"/>
    <n v="1"/>
    <n v="0"/>
    <n v="0"/>
    <n v="0"/>
    <n v="0"/>
    <n v="0"/>
    <n v="0"/>
    <n v="0"/>
  </r>
  <r>
    <s v="Paul Mayo"/>
    <s v="pmayo01@qub.ac.uk"/>
    <x v="78"/>
    <x v="2"/>
    <s v="Biological Zones - Atlantic area,"/>
    <s v="Terms and conditions agreed"/>
    <s v="143.117.62.235"/>
    <s v="143.117.62.235"/>
    <d v="2016-06-22T10:05:19"/>
    <n v="0"/>
    <n v="0"/>
    <n v="0"/>
    <n v="0"/>
    <n v="1"/>
    <n v="0"/>
    <n v="0"/>
    <n v="0"/>
    <n v="0"/>
    <n v="0"/>
    <n v="0"/>
    <n v="0"/>
    <n v="0"/>
    <n v="0"/>
    <n v="0"/>
    <n v="0"/>
    <n v="0"/>
    <n v="0"/>
    <n v="0"/>
    <n v="0"/>
    <n v="0"/>
    <n v="0"/>
    <n v="0"/>
    <n v="0"/>
    <n v="0"/>
  </r>
  <r>
    <s v="Paul Mayo"/>
    <s v="pmayo01@qub.ac.uk"/>
    <x v="78"/>
    <x v="2"/>
    <s v="Predicted broad-scale EUNIS habitats - Atlantic area (updated 9 December 2013),"/>
    <s v="Terms and conditions agreed"/>
    <s v="143.117.62.235"/>
    <s v="143.117.62.235"/>
    <d v="2016-06-22T10:05:45"/>
    <n v="0"/>
    <n v="0"/>
    <n v="0"/>
    <n v="1"/>
    <n v="0"/>
    <n v="0"/>
    <n v="0"/>
    <n v="0"/>
    <n v="0"/>
    <n v="0"/>
    <n v="0"/>
    <n v="0"/>
    <n v="0"/>
    <n v="0"/>
    <n v="0"/>
    <n v="0"/>
    <n v="0"/>
    <n v="0"/>
    <n v="0"/>
    <n v="0"/>
    <n v="0"/>
    <n v="0"/>
    <n v="0"/>
    <n v="0"/>
    <n v="0"/>
  </r>
  <r>
    <s v="Paul Mayo"/>
    <s v="pmayo01@qub.ac.uk"/>
    <x v="78"/>
    <x v="2"/>
    <s v="Phase 1 Predicted habitats - North Sea and Celtic Sea,"/>
    <s v="Terms and conditions agreed"/>
    <s v="143.117.62.235"/>
    <s v="143.117.62.235"/>
    <d v="2016-06-22T10:08:29"/>
    <n v="0"/>
    <n v="0"/>
    <n v="0"/>
    <n v="0"/>
    <n v="0"/>
    <n v="1"/>
    <n v="0"/>
    <n v="0"/>
    <n v="0"/>
    <n v="0"/>
    <n v="0"/>
    <n v="0"/>
    <n v="0"/>
    <n v="0"/>
    <n v="0"/>
    <n v="0"/>
    <n v="0"/>
    <n v="0"/>
    <n v="0"/>
    <n v="0"/>
    <n v="0"/>
    <n v="0"/>
    <n v="0"/>
    <n v="0"/>
    <n v="0"/>
  </r>
  <r>
    <s v="Piers Luxton"/>
    <s v="piers.luxton@postgrad.plymouth.ac.uk"/>
    <x v="75"/>
    <x v="3"/>
    <s v="Broad scale EUNIS habitat maps from surveys (updated 27 August 2015), OSPAR threatened and/or declining habitats 2014 (shapefile version, 30 July 2015), Biological Zones - Atlantic area,"/>
    <s v="Terms and conditions agreed"/>
    <s v="141.163.230.27"/>
    <s v="141.163.230.27"/>
    <d v="2016-06-22T10:12:20"/>
    <n v="1"/>
    <n v="1"/>
    <n v="0"/>
    <n v="0"/>
    <n v="1"/>
    <n v="0"/>
    <n v="0"/>
    <n v="0"/>
    <n v="0"/>
    <n v="0"/>
    <n v="0"/>
    <n v="0"/>
    <n v="0"/>
    <n v="0"/>
    <n v="0"/>
    <n v="1"/>
    <n v="0"/>
    <n v="0"/>
    <n v="0"/>
    <n v="0"/>
    <n v="0"/>
    <n v="0"/>
    <n v="0"/>
    <n v="0"/>
    <n v="0"/>
  </r>
  <r>
    <s v="Carolina"/>
    <s v="csap@tragsa.es"/>
    <x v="82"/>
    <x v="5"/>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94.224.34.254"/>
    <s v="194.224.34.254"/>
    <d v="2016-06-22T10:52:40"/>
    <n v="1"/>
    <n v="1"/>
    <n v="0"/>
    <n v="0"/>
    <n v="0"/>
    <n v="0"/>
    <n v="0"/>
    <n v="0"/>
    <n v="0"/>
    <n v="0"/>
    <n v="0"/>
    <n v="0"/>
    <n v="0"/>
    <n v="0"/>
    <n v="0"/>
    <n v="1"/>
    <n v="1"/>
    <n v="1"/>
    <n v="1"/>
    <n v="1"/>
    <n v="1"/>
    <n v="1"/>
    <n v="1"/>
    <n v="1"/>
    <n v="1"/>
  </r>
  <r>
    <s v="Selena Masnikosa"/>
    <s v="selena.masnikosa@aecom.com"/>
    <x v="79"/>
    <x v="4"/>
    <s v="Broad scale EUNIS habitat maps from surveys (updated 27 August 2015),"/>
    <s v="Terms and conditions agreed"/>
    <s v="194.129.64.4"/>
    <s v="194.129.64.4"/>
    <d v="2016-06-23T16:03:05"/>
    <n v="1"/>
    <n v="0"/>
    <n v="0"/>
    <n v="0"/>
    <n v="0"/>
    <n v="0"/>
    <n v="0"/>
    <n v="0"/>
    <n v="0"/>
    <n v="0"/>
    <n v="0"/>
    <n v="0"/>
    <n v="0"/>
    <n v="0"/>
    <n v="0"/>
    <n v="1"/>
    <n v="0"/>
    <n v="0"/>
    <n v="0"/>
    <n v="0"/>
    <n v="0"/>
    <n v="0"/>
    <n v="0"/>
    <n v="0"/>
    <n v="0"/>
  </r>
  <r>
    <s v="Selena Masnikosa"/>
    <s v="selena.masnikosa@aecom.com"/>
    <x v="79"/>
    <x v="4"/>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s v="Terms and conditions agreed"/>
    <s v="194.129.64.4"/>
    <s v="194.129.64.4"/>
    <d v="2016-06-23T16:22:26"/>
    <n v="1"/>
    <n v="1"/>
    <n v="0"/>
    <n v="1"/>
    <n v="1"/>
    <n v="1"/>
    <n v="0"/>
    <n v="0"/>
    <n v="0"/>
    <n v="0"/>
    <n v="0"/>
    <n v="0"/>
    <n v="0"/>
    <n v="0"/>
    <n v="0"/>
    <n v="1"/>
    <n v="1"/>
    <n v="1"/>
    <n v="1"/>
    <n v="1"/>
    <n v="0"/>
    <n v="0"/>
    <n v="0"/>
    <n v="0"/>
    <n v="0"/>
  </r>
  <r>
    <s v="Paul Dando"/>
    <s v="Pdando@mba.ac.uk"/>
    <x v="0"/>
    <x v="2"/>
    <s v="Fine scale EUNIS habitat maps from surveys (updated 27 August 2015),"/>
    <s v="Terms and conditions agreed"/>
    <s v="79.64.170.50"/>
    <s v="79.64.170.50"/>
    <d v="2016-06-23T18:08:56"/>
    <n v="1"/>
    <n v="0"/>
    <n v="0"/>
    <n v="0"/>
    <n v="0"/>
    <n v="0"/>
    <n v="0"/>
    <n v="0"/>
    <n v="0"/>
    <n v="0"/>
    <n v="0"/>
    <n v="0"/>
    <n v="0"/>
    <n v="0"/>
    <n v="0"/>
    <n v="0"/>
    <n v="0"/>
    <n v="1"/>
    <n v="0"/>
    <n v="0"/>
    <n v="0"/>
    <n v="0"/>
    <n v="0"/>
    <n v="0"/>
    <n v="0"/>
  </r>
  <r>
    <s v="Andy Fraser"/>
    <s v="aifraser@bradford.ac.uk"/>
    <x v="83"/>
    <x v="2"/>
    <s v="Fine scale EUNIS habitat maps from surveys (updated 27 August 2015), Phase 1 Predicted habitats - North Sea and Celtic Sea, Phase 1 Energy - North Sea and Celtic Sea,"/>
    <s v="Terms and conditions agreed"/>
    <s v="78.147.115.214"/>
    <s v="78.147.115.214"/>
    <d v="2016-06-24T11:45:51"/>
    <n v="1"/>
    <n v="0"/>
    <n v="0"/>
    <n v="0"/>
    <n v="0"/>
    <n v="1"/>
    <n v="0"/>
    <n v="0"/>
    <n v="1"/>
    <n v="0"/>
    <n v="0"/>
    <n v="0"/>
    <n v="0"/>
    <n v="0"/>
    <n v="0"/>
    <n v="0"/>
    <n v="0"/>
    <n v="1"/>
    <n v="0"/>
    <n v="0"/>
    <n v="0"/>
    <n v="0"/>
    <n v="0"/>
    <n v="0"/>
    <n v="0"/>
  </r>
  <r>
    <s v="Giorgos Sant"/>
    <s v="gsant@aegean.gr"/>
    <x v="0"/>
    <x v="2"/>
    <s v="Fine scale EUNIS habitat maps from surveys (updated 27 August 2015), OSPAR threatened and/or declining habitats 2014 (shapefile version, 30 July 2015),"/>
    <s v="Terms and conditions agreed"/>
    <s v="176.92.224.38"/>
    <s v="176.92.224.38"/>
    <d v="2016-06-25T09:46:45"/>
    <n v="1"/>
    <n v="1"/>
    <n v="0"/>
    <n v="0"/>
    <n v="0"/>
    <n v="0"/>
    <n v="0"/>
    <n v="0"/>
    <n v="0"/>
    <n v="0"/>
    <n v="0"/>
    <n v="0"/>
    <n v="0"/>
    <n v="0"/>
    <n v="0"/>
    <n v="0"/>
    <n v="0"/>
    <n v="1"/>
    <n v="0"/>
    <n v="0"/>
    <n v="0"/>
    <n v="0"/>
    <n v="0"/>
    <n v="0"/>
    <n v="0"/>
  </r>
  <r>
    <s v="DEMOSTHENIS DEMOSTHENOUS"/>
    <s v="ddemosthenous@ramboll.com"/>
    <x v="84"/>
    <x v="4"/>
    <s v="Phase 1 Predicted habitats - North Sea and Celtic Sea,"/>
    <s v="Terms and conditions agreed"/>
    <s v="108.171.128.161"/>
    <s v="108.171.128.161"/>
    <d v="2016-06-27T10:35:41"/>
    <n v="0"/>
    <n v="0"/>
    <n v="0"/>
    <n v="0"/>
    <n v="0"/>
    <n v="1"/>
    <n v="0"/>
    <n v="0"/>
    <n v="0"/>
    <n v="0"/>
    <n v="0"/>
    <n v="0"/>
    <n v="0"/>
    <n v="0"/>
    <n v="0"/>
    <n v="0"/>
    <n v="0"/>
    <n v="0"/>
    <n v="0"/>
    <n v="0"/>
    <n v="0"/>
    <n v="0"/>
    <n v="0"/>
    <n v="0"/>
    <n v="0"/>
  </r>
  <r>
    <s v="Winston Smith"/>
    <s v="Winston_Smith@posteo.af"/>
    <x v="0"/>
    <x v="3"/>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Predicted broad-scale EUNIS habitats - Atlantic area (updated 9 December 2013), Biological Zones - Atlantic area, Phase 1 Predicted habitats - North Sea and Celtic Sea, Phase 1 Fraction of light at the seabed - North Sea and Celtic Sea,"/>
    <s v="Terms and conditions agreed"/>
    <s v="217.92.200.52"/>
    <s v="217.92.200.52"/>
    <d v="2016-06-27T11:40:56"/>
    <n v="1"/>
    <n v="1"/>
    <n v="0"/>
    <n v="1"/>
    <n v="1"/>
    <n v="1"/>
    <n v="0"/>
    <n v="0"/>
    <n v="0"/>
    <n v="0"/>
    <n v="0"/>
    <n v="0"/>
    <n v="0"/>
    <n v="1"/>
    <n v="0"/>
    <n v="1"/>
    <n v="1"/>
    <n v="1"/>
    <n v="1"/>
    <n v="1"/>
    <n v="0"/>
    <n v="0"/>
    <n v="0"/>
    <n v="0"/>
    <n v="0"/>
  </r>
  <r>
    <s v="Keith Hiscock"/>
    <s v="keith.hiscock@lineone.net"/>
    <x v="85"/>
    <x v="2"/>
    <s v="Broad scale EUNIS habitat maps from surveys (updated 27 August 2015),"/>
    <s v="Terms and conditions agreed"/>
    <s v="92.0.57.182"/>
    <s v="92.0.57.182"/>
    <d v="2016-06-28T10:48:10"/>
    <n v="1"/>
    <n v="0"/>
    <n v="0"/>
    <n v="0"/>
    <n v="0"/>
    <n v="0"/>
    <n v="0"/>
    <n v="0"/>
    <n v="0"/>
    <n v="0"/>
    <n v="0"/>
    <n v="0"/>
    <n v="0"/>
    <n v="0"/>
    <n v="0"/>
    <n v="1"/>
    <n v="0"/>
    <n v="0"/>
    <n v="0"/>
    <n v="0"/>
    <n v="0"/>
    <n v="0"/>
    <n v="0"/>
    <n v="0"/>
    <n v="0"/>
  </r>
  <r>
    <s v="James Jennings"/>
    <s v="james.jennings@mod.uk"/>
    <x v="86"/>
    <x v="5"/>
    <s v="Broad scale EUNIS habitat maps from surveys (updated 27 August 2015), Medium scale EUNIS habitat maps from surveys (updated 27 August 2015), Fine scale EUNIS habitat maps from surveys (updated 27 August 2015), Medium scale non-EUNIS habitat maps from surveys (updated 27 August 2015), Fine scale non-EUNIS habitat maps from surveys (updated 27 August 2015), OSPAR threatened and/or declining habitats 2014 (shapefile version, 30 July 2015), Biological Zones - Atlantic area,"/>
    <s v="Terms and conditions agreed"/>
    <s v="82.109.66.147"/>
    <s v="82.109.66.147"/>
    <d v="2016-06-28T14:18:17"/>
    <n v="1"/>
    <n v="1"/>
    <n v="0"/>
    <n v="0"/>
    <n v="1"/>
    <n v="0"/>
    <n v="0"/>
    <n v="0"/>
    <n v="0"/>
    <n v="0"/>
    <n v="0"/>
    <n v="0"/>
    <n v="0"/>
    <n v="0"/>
    <n v="0"/>
    <n v="1"/>
    <n v="1"/>
    <n v="1"/>
    <n v="1"/>
    <n v="1"/>
    <n v="0"/>
    <n v="0"/>
    <n v="0"/>
    <n v="0"/>
    <n v="0"/>
  </r>
  <r>
    <s v="David Rytter"/>
    <s v="drn@dmu.dk"/>
    <x v="87"/>
    <x v="21"/>
    <s v="OSPAR threatened and/or declining habitats 2014 (shapefile version, 30 July 2015), Phase 1 Predicted habitats - North Sea and Celtic Sea, Phase 1 Predicted habitats - Baltic Sea, Phase 1 Energy - North Sea and Celtic Sea, Phase 1 Energy/Wave Exposure - Baltic Sea, Phase 1 Halocline - Baltic Sea, Phase 1 Salinity - Baltic Sea, Phase 1 Fraction of light at the seabed - North Sea and Celtic Sea,"/>
    <s v="Terms and conditions agreed"/>
    <s v="2.107.198.182"/>
    <s v="2.107.198.182"/>
    <d v="2016-06-29T13:43:36"/>
    <n v="0"/>
    <n v="1"/>
    <n v="0"/>
    <n v="0"/>
    <n v="0"/>
    <n v="1"/>
    <n v="1"/>
    <n v="0"/>
    <n v="1"/>
    <n v="1"/>
    <n v="0"/>
    <n v="1"/>
    <n v="1"/>
    <n v="1"/>
    <n v="0"/>
    <n v="0"/>
    <n v="0"/>
    <n v="0"/>
    <n v="0"/>
    <n v="0"/>
    <n v="0"/>
    <n v="0"/>
    <n v="0"/>
    <n v="0"/>
    <n v="0"/>
  </r>
  <r>
    <s v="Ana Faria Lopes"/>
    <s v="ana.f.lopes@hotmail.com"/>
    <x v="0"/>
    <x v="2"/>
    <s v="Broad scale EUNIS habitat maps from surveys (updated 27 August 2015), Medium scale EUNIS habitat maps from surveys (updated 27 August 2015), Fine scale EUNIS habitat maps from surveys (updated 27 August 2015),"/>
    <s v="Terms and conditions agreed"/>
    <s v="88.214.160.99"/>
    <s v="88.214.160.99"/>
    <d v="2016-06-29T22:39:19"/>
    <n v="1"/>
    <n v="0"/>
    <n v="0"/>
    <n v="0"/>
    <n v="0"/>
    <n v="0"/>
    <n v="0"/>
    <n v="0"/>
    <n v="0"/>
    <n v="0"/>
    <n v="0"/>
    <n v="0"/>
    <n v="0"/>
    <n v="0"/>
    <n v="0"/>
    <n v="1"/>
    <n v="1"/>
    <n v="1"/>
    <n v="0"/>
    <n v="0"/>
    <n v="0"/>
    <n v="0"/>
    <n v="0"/>
    <n v="0"/>
    <n v="0"/>
  </r>
  <r>
    <s v="Ana Faria Lopes"/>
    <s v="ana.f.lopes@hotmail.com"/>
    <x v="88"/>
    <x v="2"/>
    <s v="Predicted broad-scale EUNIS habitats - Atlantic area (updated 9 December 2013), Biological Zones - Atlantic area,"/>
    <s v="Terms and conditions agreed"/>
    <s v="88.214.160.99"/>
    <s v="88.214.160.99"/>
    <d v="2016-06-29T23:15:20"/>
    <n v="0"/>
    <n v="0"/>
    <n v="0"/>
    <n v="1"/>
    <n v="1"/>
    <n v="0"/>
    <n v="0"/>
    <n v="0"/>
    <n v="0"/>
    <n v="0"/>
    <n v="0"/>
    <n v="0"/>
    <n v="0"/>
    <n v="0"/>
    <n v="0"/>
    <n v="0"/>
    <n v="0"/>
    <n v="0"/>
    <n v="0"/>
    <n v="0"/>
    <n v="0"/>
    <n v="0"/>
    <n v="0"/>
    <n v="0"/>
    <n v="0"/>
  </r>
  <r>
    <s v="Carolina Sánchez"/>
    <s v="csap@tragsa.es"/>
    <x v="82"/>
    <x v="5"/>
    <s v="Medium scale EUNIS habitat maps from surveys (updated 27 August 2015), Fine scale EUNIS habitat maps from surveys (updated 27 August 2015), Medium scale non-EUNIS habitat maps from surveys (updated 27 August 2015), Predicted broad-scale EUNIS habitats - Atlantic area (updated 9 December 2013), Phase 1 Predicted habitats - North Sea and Celtic Sea, EU Sea Map 2016 - Fraction of light reaching the seabed, EU Sea Map 2016 - Photosynthetically Active Radiation at the seabed, EU Sea Map 2016 - Photosynthetically Active Radiation at the surface, EU Sea Map 2016 - Coefficient of light attenuation in water (KDPAR), EU Sea Map 2016 - Number of satellite images for each pixel of KDPAR,"/>
    <s v="Terms and conditions agreed"/>
    <s v="194.224.34.254"/>
    <s v="194.224.34.254"/>
    <d v="2016-07-01T08:07:14"/>
    <n v="1"/>
    <n v="0"/>
    <n v="0"/>
    <n v="1"/>
    <n v="0"/>
    <n v="1"/>
    <n v="0"/>
    <n v="0"/>
    <n v="0"/>
    <n v="0"/>
    <n v="0"/>
    <n v="0"/>
    <n v="0"/>
    <n v="0"/>
    <n v="0"/>
    <n v="0"/>
    <n v="1"/>
    <n v="1"/>
    <n v="1"/>
    <n v="0"/>
    <n v="1"/>
    <n v="1"/>
    <n v="1"/>
    <n v="1"/>
    <n v="1"/>
  </r>
  <r>
    <s v="TEST"/>
    <s v="test@jncc.gov.uk"/>
    <x v="89"/>
    <x v="21"/>
    <s v="OSPAR threatened and/or declining habitats 2015 (shapefile version, 30 June 2015),"/>
    <s v="Terms and conditions agreed"/>
    <s v="213.122.160.66"/>
    <s v="213.122.160.66"/>
    <d v="2016-07-01T09:14:34"/>
    <n v="0"/>
    <n v="1"/>
    <n v="0"/>
    <n v="0"/>
    <n v="0"/>
    <n v="0"/>
    <n v="0"/>
    <n v="0"/>
    <n v="0"/>
    <n v="0"/>
    <n v="0"/>
    <n v="0"/>
    <n v="0"/>
    <n v="0"/>
    <n v="0"/>
    <n v="0"/>
    <n v="0"/>
    <n v="0"/>
    <n v="0"/>
    <n v="0"/>
    <n v="0"/>
    <n v="0"/>
    <n v="0"/>
    <n v="0"/>
    <n v="0"/>
  </r>
  <r>
    <s v="Chris Moulton"/>
    <s v="chris.moulton@ospar.org"/>
    <x v="9"/>
    <x v="5"/>
    <s v="OSPAR threatened and/or declining habitats 2015 (shapefile version, 30 June 2015),"/>
    <s v="Terms and conditions agreed"/>
    <s v="79.123.46.250"/>
    <s v="79.123.46.250"/>
    <d v="2016-07-01T09:44:50"/>
    <n v="0"/>
    <n v="1"/>
    <n v="0"/>
    <n v="0"/>
    <n v="0"/>
    <n v="0"/>
    <n v="0"/>
    <n v="0"/>
    <n v="0"/>
    <n v="0"/>
    <n v="0"/>
    <n v="0"/>
    <n v="0"/>
    <n v="0"/>
    <n v="0"/>
    <n v="0"/>
    <n v="0"/>
    <n v="0"/>
    <n v="0"/>
    <n v="0"/>
    <n v="0"/>
    <n v="0"/>
    <n v="0"/>
    <n v="0"/>
    <n v="0"/>
  </r>
  <r>
    <s v="Henrik Nygård"/>
    <s v="henrik.nygard@ymparisto.fi"/>
    <x v="90"/>
    <x v="2"/>
    <s v="Phase 1 Predicted habitats - Baltic Sea,"/>
    <s v="Terms and conditions agreed"/>
    <s v="193.166.21.102"/>
    <s v="193.166.21.102"/>
    <d v="2016-07-01T11:56:14"/>
    <n v="0"/>
    <n v="0"/>
    <n v="0"/>
    <n v="0"/>
    <n v="0"/>
    <n v="0"/>
    <n v="1"/>
    <n v="0"/>
    <n v="0"/>
    <n v="0"/>
    <n v="0"/>
    <n v="0"/>
    <n v="0"/>
    <n v="0"/>
    <n v="0"/>
    <n v="0"/>
    <n v="0"/>
    <n v="0"/>
    <n v="0"/>
    <n v="0"/>
    <n v="0"/>
    <n v="0"/>
    <n v="0"/>
    <n v="0"/>
    <n v="0"/>
  </r>
  <r>
    <s v="Nick Kokkos"/>
    <s v="n_kokkos@yahoo.gr"/>
    <x v="91"/>
    <x v="0"/>
    <s v="EU Sea Map 2016 - Fraction of light reaching the seabed,"/>
    <s v="Terms and conditions agreed"/>
    <s v="46.12.129.14"/>
    <s v="46.12.129.14"/>
    <d v="2016-07-02T14:59:30"/>
    <n v="0"/>
    <n v="0"/>
    <n v="0"/>
    <n v="0"/>
    <n v="0"/>
    <n v="0"/>
    <n v="0"/>
    <n v="0"/>
    <n v="0"/>
    <n v="0"/>
    <n v="0"/>
    <n v="0"/>
    <n v="0"/>
    <n v="0"/>
    <n v="0"/>
    <n v="0"/>
    <n v="0"/>
    <n v="0"/>
    <n v="0"/>
    <n v="0"/>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location ref="A1:B24" firstHeaderRow="1" firstDataRow="1" firstDataCol="1"/>
  <pivotFields count="34">
    <pivotField showAll="0"/>
    <pivotField showAll="0"/>
    <pivotField showAll="0"/>
    <pivotField axis="axisRow" dataField="1" showAll="0" sortType="ascending">
      <items count="23">
        <item x="4"/>
        <item x="19"/>
        <item x="14"/>
        <item x="3"/>
        <item x="7"/>
        <item x="10"/>
        <item x="5"/>
        <item x="16"/>
        <item x="11"/>
        <item x="13"/>
        <item x="1"/>
        <item x="6"/>
        <item x="20"/>
        <item x="9"/>
        <item x="8"/>
        <item x="18"/>
        <item x="12"/>
        <item x="17"/>
        <item x="15"/>
        <item x="21"/>
        <item x="0"/>
        <item x="2"/>
        <item t="default"/>
      </items>
    </pivotField>
    <pivotField showAll="0"/>
    <pivotField showAll="0"/>
    <pivotField showAll="0" defaultSubtotal="0"/>
    <pivotField showAll="0" defaultSubtotal="0"/>
    <pivotField numFmtId="22"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reason" fld="3" subtotal="count" baseField="0" baseItem="0"/>
  </dataFields>
  <formats count="20">
    <format dxfId="19">
      <pivotArea dataOnly="0" fieldPosition="0">
        <references count="1">
          <reference field="3" count="2">
            <x v="13"/>
            <x v="14"/>
          </reference>
        </references>
      </pivotArea>
    </format>
    <format dxfId="18">
      <pivotArea dataOnly="0" labelOnly="1" fieldPosition="0">
        <references count="1">
          <reference field="3" count="3">
            <x v="0"/>
            <x v="1"/>
            <x v="2"/>
          </reference>
        </references>
      </pivotArea>
    </format>
    <format dxfId="17">
      <pivotArea dataOnly="0" labelOnly="1" fieldPosition="0">
        <references count="1">
          <reference field="3" count="1">
            <x v="3"/>
          </reference>
        </references>
      </pivotArea>
    </format>
    <format dxfId="16">
      <pivotArea dataOnly="0" labelOnly="1" fieldPosition="0">
        <references count="1">
          <reference field="3" count="1">
            <x v="4"/>
          </reference>
        </references>
      </pivotArea>
    </format>
    <format dxfId="15">
      <pivotArea dataOnly="0" labelOnly="1" fieldPosition="0">
        <references count="1">
          <reference field="3" count="1">
            <x v="5"/>
          </reference>
        </references>
      </pivotArea>
    </format>
    <format dxfId="14">
      <pivotArea dataOnly="0" labelOnly="1" fieldPosition="0">
        <references count="1">
          <reference field="3" count="2">
            <x v="6"/>
            <x v="7"/>
          </reference>
        </references>
      </pivotArea>
    </format>
    <format dxfId="13">
      <pivotArea dataOnly="0" labelOnly="1" fieldPosition="0">
        <references count="1">
          <reference field="3" count="1">
            <x v="20"/>
          </reference>
        </references>
      </pivotArea>
    </format>
    <format dxfId="12">
      <pivotArea dataOnly="0" labelOnly="1" fieldPosition="0">
        <references count="1">
          <reference field="3" count="1">
            <x v="21"/>
          </reference>
        </references>
      </pivotArea>
    </format>
    <format dxfId="11">
      <pivotArea dataOnly="0" labelOnly="1" fieldPosition="0">
        <references count="1">
          <reference field="3" count="1">
            <x v="21"/>
          </reference>
        </references>
      </pivotArea>
    </format>
    <format dxfId="10">
      <pivotArea dataOnly="0" labelOnly="1" fieldPosition="0">
        <references count="1">
          <reference field="3" count="1">
            <x v="19"/>
          </reference>
        </references>
      </pivotArea>
    </format>
    <format dxfId="9">
      <pivotArea dataOnly="0" labelOnly="1" fieldPosition="0">
        <references count="1">
          <reference field="3" count="1">
            <x v="18"/>
          </reference>
        </references>
      </pivotArea>
    </format>
    <format dxfId="8">
      <pivotArea dataOnly="0" labelOnly="1" fieldPosition="0">
        <references count="1">
          <reference field="3" count="2">
            <x v="15"/>
            <x v="16"/>
          </reference>
        </references>
      </pivotArea>
    </format>
    <format dxfId="7">
      <pivotArea dataOnly="0" labelOnly="1" fieldPosition="0">
        <references count="1">
          <reference field="3" count="1">
            <x v="8"/>
          </reference>
        </references>
      </pivotArea>
    </format>
    <format dxfId="6">
      <pivotArea dataOnly="0" labelOnly="1" fieldPosition="0">
        <references count="1">
          <reference field="3" count="1">
            <x v="9"/>
          </reference>
        </references>
      </pivotArea>
    </format>
    <format dxfId="5">
      <pivotArea dataOnly="0" labelOnly="1" fieldPosition="0">
        <references count="1">
          <reference field="3" count="1">
            <x v="10"/>
          </reference>
        </references>
      </pivotArea>
    </format>
    <format dxfId="4">
      <pivotArea dataOnly="0" labelOnly="1" fieldPosition="0">
        <references count="1">
          <reference field="3" count="1">
            <x v="11"/>
          </reference>
        </references>
      </pivotArea>
    </format>
    <format dxfId="3">
      <pivotArea dataOnly="0" labelOnly="1" fieldPosition="0">
        <references count="1">
          <reference field="3" count="1">
            <x v="12"/>
          </reference>
        </references>
      </pivotArea>
    </format>
    <format dxfId="2">
      <pivotArea dataOnly="0" labelOnly="1" fieldPosition="0">
        <references count="1">
          <reference field="3" count="1">
            <x v="17"/>
          </reference>
        </references>
      </pivotArea>
    </format>
    <format dxfId="1">
      <pivotArea dataOnly="0" labelOnly="1" fieldPosition="0">
        <references count="1">
          <reference field="3" count="2">
            <x v="13"/>
            <x v="14"/>
          </reference>
        </references>
      </pivotArea>
    </format>
    <format dxfId="0">
      <pivotArea collapsedLevelsAreSubtotals="1" fieldPosition="0">
        <references count="1">
          <reference field="3" count="2">
            <x v="13"/>
            <x v="1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D5" sqref="D5"/>
    </sheetView>
  </sheetViews>
  <sheetFormatPr defaultRowHeight="14.4" x14ac:dyDescent="0.3"/>
  <cols>
    <col min="1" max="1" width="74.88671875" bestFit="1" customWidth="1"/>
  </cols>
  <sheetData>
    <row r="1" spans="1:2" x14ac:dyDescent="0.3">
      <c r="A1" t="s">
        <v>5</v>
      </c>
      <c r="B1" t="s">
        <v>19</v>
      </c>
    </row>
    <row r="2" spans="1:2" x14ac:dyDescent="0.3">
      <c r="A2" s="1" t="s">
        <v>57</v>
      </c>
      <c r="B2">
        <v>53</v>
      </c>
    </row>
    <row r="3" spans="1:2" x14ac:dyDescent="0.3">
      <c r="A3" s="1" t="s">
        <v>52</v>
      </c>
      <c r="B3">
        <v>37</v>
      </c>
    </row>
    <row r="4" spans="1:2" x14ac:dyDescent="0.3">
      <c r="A4" s="1" t="s">
        <v>9</v>
      </c>
      <c r="B4">
        <v>30</v>
      </c>
    </row>
    <row r="5" spans="1:2" x14ac:dyDescent="0.3">
      <c r="A5" s="1" t="s">
        <v>10</v>
      </c>
      <c r="B5">
        <v>41</v>
      </c>
    </row>
    <row r="6" spans="1:2" x14ac:dyDescent="0.3">
      <c r="A6" s="1" t="s">
        <v>11</v>
      </c>
      <c r="B6">
        <v>17</v>
      </c>
    </row>
    <row r="7" spans="1:2" x14ac:dyDescent="0.3">
      <c r="A7" s="1" t="s">
        <v>12</v>
      </c>
      <c r="B7">
        <v>11</v>
      </c>
    </row>
    <row r="8" spans="1:2" x14ac:dyDescent="0.3">
      <c r="A8" s="1" t="s">
        <v>13</v>
      </c>
      <c r="B8">
        <v>25</v>
      </c>
    </row>
    <row r="9" spans="1:2" x14ac:dyDescent="0.3">
      <c r="A9" s="1" t="s">
        <v>14</v>
      </c>
      <c r="B9">
        <v>11</v>
      </c>
    </row>
    <row r="10" spans="1:2" x14ac:dyDescent="0.3">
      <c r="A10" s="1" t="s">
        <v>15</v>
      </c>
      <c r="B10">
        <v>8</v>
      </c>
    </row>
    <row r="11" spans="1:2" x14ac:dyDescent="0.3">
      <c r="A11" s="1" t="s">
        <v>16</v>
      </c>
      <c r="B11">
        <v>13</v>
      </c>
    </row>
    <row r="12" spans="1:2" x14ac:dyDescent="0.3">
      <c r="A12" s="1" t="s">
        <v>17</v>
      </c>
      <c r="B12">
        <v>14</v>
      </c>
    </row>
    <row r="13" spans="1:2" x14ac:dyDescent="0.3">
      <c r="A13" s="1" t="s">
        <v>30</v>
      </c>
      <c r="B13">
        <v>50</v>
      </c>
    </row>
    <row r="14" spans="1:2" x14ac:dyDescent="0.3">
      <c r="A14" s="1" t="s">
        <v>31</v>
      </c>
      <c r="B14">
        <v>46</v>
      </c>
    </row>
    <row r="15" spans="1:2" x14ac:dyDescent="0.3">
      <c r="A15" s="1" t="s">
        <v>32</v>
      </c>
      <c r="B15">
        <v>69</v>
      </c>
    </row>
    <row r="16" spans="1:2" x14ac:dyDescent="0.3">
      <c r="A16" s="1" t="s">
        <v>33</v>
      </c>
      <c r="B16">
        <v>28</v>
      </c>
    </row>
    <row r="17" spans="1:2" x14ac:dyDescent="0.3">
      <c r="A17" s="1" t="s">
        <v>34</v>
      </c>
      <c r="B17">
        <v>35</v>
      </c>
    </row>
    <row r="18" spans="1:2" x14ac:dyDescent="0.3">
      <c r="A18" s="1" t="s">
        <v>51</v>
      </c>
      <c r="B18">
        <v>12</v>
      </c>
    </row>
    <row r="19" spans="1:2" x14ac:dyDescent="0.3">
      <c r="A19" s="1" t="s">
        <v>54</v>
      </c>
      <c r="B19">
        <v>11</v>
      </c>
    </row>
    <row r="20" spans="1:2" x14ac:dyDescent="0.3">
      <c r="A20" s="1" t="s">
        <v>53</v>
      </c>
      <c r="B20">
        <v>9</v>
      </c>
    </row>
    <row r="21" spans="1:2" x14ac:dyDescent="0.3">
      <c r="A21" s="1" t="s">
        <v>55</v>
      </c>
      <c r="B21">
        <v>10</v>
      </c>
    </row>
    <row r="22" spans="1:2" x14ac:dyDescent="0.3">
      <c r="A22" s="1" t="s">
        <v>56</v>
      </c>
      <c r="B22">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9" sqref="F9"/>
    </sheetView>
  </sheetViews>
  <sheetFormatPr defaultRowHeight="14.4" x14ac:dyDescent="0.3"/>
  <cols>
    <col min="1" max="1" width="74.88671875" bestFit="1" customWidth="1"/>
    <col min="2" max="2" width="14.6640625" bestFit="1" customWidth="1"/>
    <col min="6" max="6" width="47" customWidth="1"/>
  </cols>
  <sheetData>
    <row r="1" spans="1:7" x14ac:dyDescent="0.3">
      <c r="A1" t="s">
        <v>5</v>
      </c>
      <c r="B1" s="5" t="s">
        <v>26</v>
      </c>
      <c r="C1" s="5" t="s">
        <v>27</v>
      </c>
      <c r="D1" s="5" t="s">
        <v>28</v>
      </c>
    </row>
    <row r="2" spans="1:7" x14ac:dyDescent="0.3">
      <c r="A2" s="1" t="s">
        <v>29</v>
      </c>
      <c r="B2">
        <f>'4_downloadpagesummary'!B2</f>
        <v>53</v>
      </c>
      <c r="C2" s="5"/>
      <c r="D2" s="5">
        <f t="shared" ref="D2:D22" si="0">B2+C2</f>
        <v>53</v>
      </c>
      <c r="E2" s="1"/>
      <c r="F2" s="3"/>
    </row>
    <row r="3" spans="1:7" x14ac:dyDescent="0.3">
      <c r="A3" s="1" t="s">
        <v>8</v>
      </c>
      <c r="B3">
        <f>'4_downloadpagesummary'!B3</f>
        <v>37</v>
      </c>
      <c r="C3" s="5"/>
      <c r="D3" s="5">
        <f t="shared" si="0"/>
        <v>37</v>
      </c>
      <c r="E3" s="1"/>
      <c r="F3" s="3"/>
      <c r="G3" s="4"/>
    </row>
    <row r="4" spans="1:7" x14ac:dyDescent="0.3">
      <c r="A4" s="1" t="s">
        <v>9</v>
      </c>
      <c r="B4">
        <f>'4_downloadpagesummary'!B4</f>
        <v>30</v>
      </c>
      <c r="C4" s="5"/>
      <c r="D4" s="5">
        <f t="shared" si="0"/>
        <v>30</v>
      </c>
      <c r="E4" s="1"/>
      <c r="F4" s="3"/>
      <c r="G4" s="4"/>
    </row>
    <row r="5" spans="1:7" x14ac:dyDescent="0.3">
      <c r="A5" s="1" t="s">
        <v>10</v>
      </c>
      <c r="B5">
        <f>'4_downloadpagesummary'!B5</f>
        <v>41</v>
      </c>
      <c r="C5" s="4">
        <v>19</v>
      </c>
      <c r="D5" s="5">
        <f>B5+C5</f>
        <v>60</v>
      </c>
      <c r="E5" s="1"/>
      <c r="F5" s="3"/>
      <c r="G5" s="4"/>
    </row>
    <row r="6" spans="1:7" x14ac:dyDescent="0.3">
      <c r="A6" s="1" t="s">
        <v>11</v>
      </c>
      <c r="B6">
        <f>'4_downloadpagesummary'!B6</f>
        <v>17</v>
      </c>
      <c r="C6" s="4">
        <v>6</v>
      </c>
      <c r="D6" s="5">
        <f t="shared" si="0"/>
        <v>23</v>
      </c>
      <c r="E6" s="1"/>
      <c r="F6" s="3"/>
      <c r="G6" s="4"/>
    </row>
    <row r="7" spans="1:7" x14ac:dyDescent="0.3">
      <c r="A7" s="1" t="s">
        <v>12</v>
      </c>
      <c r="B7">
        <f>'4_downloadpagesummary'!B7</f>
        <v>11</v>
      </c>
      <c r="C7" s="4">
        <v>10</v>
      </c>
      <c r="D7" s="5">
        <f t="shared" si="0"/>
        <v>21</v>
      </c>
      <c r="E7" s="1"/>
      <c r="F7" s="3"/>
      <c r="G7" s="4"/>
    </row>
    <row r="8" spans="1:7" x14ac:dyDescent="0.3">
      <c r="A8" s="1" t="s">
        <v>13</v>
      </c>
      <c r="B8">
        <f>'4_downloadpagesummary'!B8</f>
        <v>25</v>
      </c>
      <c r="C8" s="4">
        <v>2</v>
      </c>
      <c r="D8" s="5">
        <f t="shared" si="0"/>
        <v>27</v>
      </c>
      <c r="E8" s="1"/>
      <c r="F8" s="3"/>
      <c r="G8" s="4"/>
    </row>
    <row r="9" spans="1:7" x14ac:dyDescent="0.3">
      <c r="A9" s="1" t="s">
        <v>14</v>
      </c>
      <c r="B9">
        <f>'4_downloadpagesummary'!B9</f>
        <v>11</v>
      </c>
      <c r="C9" s="4">
        <v>1</v>
      </c>
      <c r="D9" s="5">
        <f t="shared" si="0"/>
        <v>12</v>
      </c>
      <c r="E9" s="1"/>
      <c r="F9" s="3"/>
      <c r="G9" s="4"/>
    </row>
    <row r="10" spans="1:7" x14ac:dyDescent="0.3">
      <c r="A10" s="1" t="s">
        <v>15</v>
      </c>
      <c r="B10">
        <f>'4_downloadpagesummary'!B10</f>
        <v>8</v>
      </c>
      <c r="C10" s="4"/>
      <c r="D10" s="5">
        <f t="shared" si="0"/>
        <v>8</v>
      </c>
      <c r="E10" s="1"/>
      <c r="F10" s="3"/>
      <c r="G10" s="4"/>
    </row>
    <row r="11" spans="1:7" x14ac:dyDescent="0.3">
      <c r="A11" s="1" t="s">
        <v>16</v>
      </c>
      <c r="B11">
        <f>'4_downloadpagesummary'!B11</f>
        <v>13</v>
      </c>
      <c r="C11" s="4">
        <v>1</v>
      </c>
      <c r="D11" s="5">
        <f t="shared" si="0"/>
        <v>14</v>
      </c>
      <c r="E11" s="1"/>
      <c r="F11" s="3"/>
      <c r="G11" s="4"/>
    </row>
    <row r="12" spans="1:7" x14ac:dyDescent="0.3">
      <c r="A12" s="1" t="s">
        <v>17</v>
      </c>
      <c r="B12">
        <f>'4_downloadpagesummary'!B12</f>
        <v>14</v>
      </c>
      <c r="C12" s="4">
        <v>2</v>
      </c>
      <c r="D12" s="5">
        <f>B12+C12</f>
        <v>16</v>
      </c>
      <c r="E12" s="1"/>
      <c r="F12" s="3"/>
      <c r="G12" s="4"/>
    </row>
    <row r="13" spans="1:7" x14ac:dyDescent="0.3">
      <c r="A13" s="1" t="s">
        <v>30</v>
      </c>
      <c r="B13">
        <f>'4_downloadpagesummary'!B13</f>
        <v>50</v>
      </c>
      <c r="C13" s="5"/>
      <c r="D13" s="5">
        <f t="shared" si="0"/>
        <v>50</v>
      </c>
      <c r="E13" s="1"/>
      <c r="F13" s="3"/>
      <c r="G13" s="4"/>
    </row>
    <row r="14" spans="1:7" x14ac:dyDescent="0.3">
      <c r="A14" s="1" t="s">
        <v>31</v>
      </c>
      <c r="B14">
        <f>'4_downloadpagesummary'!B14</f>
        <v>46</v>
      </c>
      <c r="C14" s="5"/>
      <c r="D14" s="5">
        <f t="shared" si="0"/>
        <v>46</v>
      </c>
      <c r="E14" s="1"/>
    </row>
    <row r="15" spans="1:7" x14ac:dyDescent="0.3">
      <c r="A15" s="1" t="s">
        <v>32</v>
      </c>
      <c r="B15">
        <f>'4_downloadpagesummary'!B15</f>
        <v>69</v>
      </c>
      <c r="C15" s="5"/>
      <c r="D15" s="5">
        <f t="shared" si="0"/>
        <v>69</v>
      </c>
      <c r="E15" s="1"/>
      <c r="F15" t="s">
        <v>35</v>
      </c>
    </row>
    <row r="16" spans="1:7" x14ac:dyDescent="0.3">
      <c r="A16" s="1" t="s">
        <v>33</v>
      </c>
      <c r="B16">
        <f>'4_downloadpagesummary'!B16</f>
        <v>28</v>
      </c>
      <c r="C16" s="5"/>
      <c r="D16" s="5">
        <f t="shared" si="0"/>
        <v>28</v>
      </c>
      <c r="E16" s="1"/>
    </row>
    <row r="17" spans="1:5" x14ac:dyDescent="0.3">
      <c r="A17" s="1" t="s">
        <v>34</v>
      </c>
      <c r="B17">
        <f>'4_downloadpagesummary'!B17</f>
        <v>35</v>
      </c>
      <c r="C17" s="5"/>
      <c r="D17" s="5">
        <f t="shared" si="0"/>
        <v>35</v>
      </c>
      <c r="E17" s="1"/>
    </row>
    <row r="18" spans="1:5" x14ac:dyDescent="0.3">
      <c r="A18" s="1" t="s">
        <v>51</v>
      </c>
      <c r="B18">
        <v>12</v>
      </c>
      <c r="C18" s="4">
        <v>2</v>
      </c>
      <c r="D18" s="5">
        <f t="shared" si="0"/>
        <v>14</v>
      </c>
    </row>
    <row r="19" spans="1:5" x14ac:dyDescent="0.3">
      <c r="A19" s="1" t="s">
        <v>54</v>
      </c>
      <c r="B19">
        <f>'4_downloadpagesummary'!B19</f>
        <v>11</v>
      </c>
      <c r="C19" s="4">
        <v>2</v>
      </c>
      <c r="D19" s="5">
        <f t="shared" si="0"/>
        <v>13</v>
      </c>
    </row>
    <row r="20" spans="1:5" x14ac:dyDescent="0.3">
      <c r="A20" s="1" t="s">
        <v>53</v>
      </c>
      <c r="B20">
        <f>'4_downloadpagesummary'!B20</f>
        <v>9</v>
      </c>
      <c r="D20" s="5">
        <f t="shared" si="0"/>
        <v>9</v>
      </c>
    </row>
    <row r="21" spans="1:5" x14ac:dyDescent="0.3">
      <c r="A21" s="1" t="s">
        <v>55</v>
      </c>
      <c r="B21">
        <f>'4_downloadpagesummary'!B21</f>
        <v>10</v>
      </c>
      <c r="C21" s="4">
        <v>1</v>
      </c>
      <c r="D21" s="5">
        <f t="shared" si="0"/>
        <v>11</v>
      </c>
    </row>
    <row r="22" spans="1:5" x14ac:dyDescent="0.3">
      <c r="A22" s="1" t="s">
        <v>56</v>
      </c>
      <c r="B22">
        <f>'4_downloadpagesummary'!B22</f>
        <v>6</v>
      </c>
      <c r="D22" s="5">
        <f t="shared" si="0"/>
        <v>6</v>
      </c>
    </row>
    <row r="23" spans="1:5" x14ac:dyDescent="0.3">
      <c r="A23" s="1"/>
      <c r="B23" s="1"/>
    </row>
    <row r="24" spans="1:5" x14ac:dyDescent="0.3">
      <c r="A24" s="1"/>
      <c r="B24" s="1"/>
    </row>
    <row r="25" spans="1:5" x14ac:dyDescent="0.3">
      <c r="A25" s="1"/>
      <c r="B25" s="1"/>
    </row>
    <row r="26" spans="1:5" x14ac:dyDescent="0.3">
      <c r="A26" s="1"/>
      <c r="B26" s="1"/>
    </row>
    <row r="27" spans="1:5" x14ac:dyDescent="0.3">
      <c r="A27" s="1"/>
      <c r="B27" s="1"/>
    </row>
    <row r="28" spans="1:5" x14ac:dyDescent="0.3">
      <c r="A28" s="1"/>
      <c r="B28" s="1"/>
    </row>
    <row r="29" spans="1:5" x14ac:dyDescent="0.3">
      <c r="A29" s="1"/>
      <c r="B29" s="1"/>
    </row>
    <row r="30" spans="1:5" x14ac:dyDescent="0.3">
      <c r="A30" s="1"/>
      <c r="B30" s="1"/>
    </row>
    <row r="31" spans="1:5" x14ac:dyDescent="0.3">
      <c r="A31" s="1"/>
      <c r="B31" s="1"/>
    </row>
    <row r="32" spans="1:5" x14ac:dyDescent="0.3">
      <c r="A32" s="1"/>
      <c r="B32" s="1"/>
    </row>
    <row r="33" spans="1:2" x14ac:dyDescent="0.3">
      <c r="A33" s="1"/>
      <c r="B33"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70" zoomScaleNormal="70" workbookViewId="0">
      <selection activeCell="E49" sqref="E49"/>
    </sheetView>
  </sheetViews>
  <sheetFormatPr defaultRowHeight="14.4" x14ac:dyDescent="0.3"/>
  <cols>
    <col min="1" max="1" width="102" bestFit="1" customWidth="1"/>
    <col min="2" max="2" width="15.109375" bestFit="1" customWidth="1"/>
    <col min="5" max="5" width="24.109375" customWidth="1"/>
  </cols>
  <sheetData>
    <row r="1" spans="1:7" x14ac:dyDescent="0.3">
      <c r="A1" s="2" t="s">
        <v>6</v>
      </c>
      <c r="B1" t="s">
        <v>20</v>
      </c>
      <c r="E1" t="s">
        <v>21</v>
      </c>
      <c r="F1" t="s">
        <v>22</v>
      </c>
      <c r="G1" t="s">
        <v>18</v>
      </c>
    </row>
    <row r="2" spans="1:7" x14ac:dyDescent="0.3">
      <c r="A2" s="8" t="s">
        <v>3</v>
      </c>
      <c r="B2" s="4">
        <v>10</v>
      </c>
      <c r="E2" s="8" t="s">
        <v>3</v>
      </c>
      <c r="F2" s="6">
        <f>G2/SUM($G$2:$G$10)</f>
        <v>8.2758620689655171E-2</v>
      </c>
      <c r="G2" s="4">
        <v>12</v>
      </c>
    </row>
    <row r="3" spans="1:7" x14ac:dyDescent="0.3">
      <c r="A3" s="8" t="s">
        <v>48</v>
      </c>
      <c r="B3" s="4">
        <v>1</v>
      </c>
      <c r="E3" s="7" t="s">
        <v>4</v>
      </c>
      <c r="F3" s="6">
        <f t="shared" ref="F3:F10" si="0">G3/SUM($G$2:$G$10)</f>
        <v>0.1310344827586207</v>
      </c>
      <c r="G3" s="4">
        <v>19</v>
      </c>
    </row>
    <row r="4" spans="1:7" x14ac:dyDescent="0.3">
      <c r="A4" s="8" t="s">
        <v>43</v>
      </c>
      <c r="B4" s="4">
        <v>1</v>
      </c>
      <c r="E4" s="9" t="s">
        <v>23</v>
      </c>
      <c r="F4" s="6">
        <f t="shared" si="0"/>
        <v>1.3793103448275862E-2</v>
      </c>
      <c r="G4" s="4">
        <v>2</v>
      </c>
    </row>
    <row r="5" spans="1:7" x14ac:dyDescent="0.3">
      <c r="A5" s="7" t="s">
        <v>4</v>
      </c>
      <c r="B5" s="4">
        <v>19</v>
      </c>
      <c r="E5" s="13" t="s">
        <v>25</v>
      </c>
      <c r="F5" s="6">
        <f t="shared" si="0"/>
        <v>2.0689655172413793E-2</v>
      </c>
      <c r="G5" s="4">
        <v>3</v>
      </c>
    </row>
    <row r="6" spans="1:7" x14ac:dyDescent="0.3">
      <c r="A6" s="9" t="s">
        <v>23</v>
      </c>
      <c r="B6" s="4">
        <v>2</v>
      </c>
      <c r="E6" s="10" t="s">
        <v>0</v>
      </c>
      <c r="F6" s="6">
        <f t="shared" si="0"/>
        <v>0.17241379310344829</v>
      </c>
      <c r="G6" s="4">
        <v>25</v>
      </c>
    </row>
    <row r="7" spans="1:7" x14ac:dyDescent="0.3">
      <c r="A7" s="13" t="s">
        <v>25</v>
      </c>
      <c r="B7" s="4">
        <v>3</v>
      </c>
      <c r="E7" s="16" t="s">
        <v>58</v>
      </c>
      <c r="F7" s="6">
        <f t="shared" si="0"/>
        <v>2.0689655172413793E-2</v>
      </c>
      <c r="G7" s="4">
        <v>3</v>
      </c>
    </row>
    <row r="8" spans="1:7" x14ac:dyDescent="0.3">
      <c r="A8" s="10" t="s">
        <v>0</v>
      </c>
      <c r="B8" s="4">
        <v>21</v>
      </c>
      <c r="E8" s="14" t="s">
        <v>1</v>
      </c>
      <c r="F8" s="6">
        <f t="shared" si="0"/>
        <v>6.8965517241379309E-2</v>
      </c>
      <c r="G8" s="4">
        <v>10</v>
      </c>
    </row>
    <row r="9" spans="1:7" x14ac:dyDescent="0.3">
      <c r="A9" s="10" t="s">
        <v>45</v>
      </c>
      <c r="B9" s="4">
        <v>1</v>
      </c>
      <c r="E9" s="11" t="s">
        <v>2</v>
      </c>
      <c r="F9" s="6">
        <f t="shared" si="0"/>
        <v>0.47586206896551725</v>
      </c>
      <c r="G9" s="4">
        <v>69</v>
      </c>
    </row>
    <row r="10" spans="1:7" x14ac:dyDescent="0.3">
      <c r="A10" s="11" t="s">
        <v>40</v>
      </c>
      <c r="B10" s="4">
        <v>1</v>
      </c>
      <c r="E10" s="12" t="s">
        <v>24</v>
      </c>
      <c r="F10" s="6">
        <f t="shared" si="0"/>
        <v>1.3793103448275862E-2</v>
      </c>
      <c r="G10" s="4">
        <v>2</v>
      </c>
    </row>
    <row r="11" spans="1:7" x14ac:dyDescent="0.3">
      <c r="A11" s="11" t="s">
        <v>42</v>
      </c>
      <c r="B11" s="4">
        <v>1</v>
      </c>
    </row>
    <row r="12" spans="1:7" x14ac:dyDescent="0.3">
      <c r="A12" s="15" t="s">
        <v>36</v>
      </c>
      <c r="B12" s="4">
        <v>1</v>
      </c>
      <c r="G12">
        <f>SUM(G2:G10)</f>
        <v>145</v>
      </c>
    </row>
    <row r="13" spans="1:7" x14ac:dyDescent="0.3">
      <c r="A13" s="11" t="s">
        <v>37</v>
      </c>
      <c r="B13" s="4">
        <v>2</v>
      </c>
    </row>
    <row r="14" spans="1:7" x14ac:dyDescent="0.3">
      <c r="A14" s="11" t="s">
        <v>49</v>
      </c>
      <c r="B14" s="4">
        <v>1</v>
      </c>
    </row>
    <row r="15" spans="1:7" x14ac:dyDescent="0.3">
      <c r="A15" s="10" t="s">
        <v>39</v>
      </c>
      <c r="B15" s="17">
        <v>1</v>
      </c>
    </row>
    <row r="16" spans="1:7" x14ac:dyDescent="0.3">
      <c r="A16" s="10" t="s">
        <v>38</v>
      </c>
      <c r="B16" s="17">
        <v>1</v>
      </c>
    </row>
    <row r="17" spans="1:2" x14ac:dyDescent="0.3">
      <c r="A17" s="15" t="s">
        <v>47</v>
      </c>
      <c r="B17" s="4">
        <v>1</v>
      </c>
    </row>
    <row r="18" spans="1:2" x14ac:dyDescent="0.3">
      <c r="A18" s="15" t="s">
        <v>41</v>
      </c>
      <c r="B18" s="4">
        <v>1</v>
      </c>
    </row>
    <row r="19" spans="1:2" x14ac:dyDescent="0.3">
      <c r="A19" s="10" t="s">
        <v>46</v>
      </c>
      <c r="B19" s="4">
        <v>1</v>
      </c>
    </row>
    <row r="20" spans="1:2" x14ac:dyDescent="0.3">
      <c r="A20" s="14" t="s">
        <v>44</v>
      </c>
      <c r="B20" s="4">
        <v>1</v>
      </c>
    </row>
    <row r="21" spans="1:2" x14ac:dyDescent="0.3">
      <c r="A21" s="12" t="s">
        <v>50</v>
      </c>
      <c r="B21" s="4">
        <v>2</v>
      </c>
    </row>
    <row r="22" spans="1:2" x14ac:dyDescent="0.3">
      <c r="A22" s="14" t="s">
        <v>1</v>
      </c>
      <c r="B22" s="4">
        <v>9</v>
      </c>
    </row>
    <row r="23" spans="1:2" x14ac:dyDescent="0.3">
      <c r="A23" s="11" t="s">
        <v>2</v>
      </c>
      <c r="B23" s="4">
        <v>64</v>
      </c>
    </row>
    <row r="24" spans="1:2" x14ac:dyDescent="0.3">
      <c r="A24" s="3" t="s">
        <v>7</v>
      </c>
      <c r="B24" s="4">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4_downloadpagesummary</vt:lpstr>
      <vt:lpstr>4_fullsummary</vt:lpstr>
      <vt:lpstr>7_reasons</vt:lpstr>
    </vt:vector>
  </TitlesOfParts>
  <Company>Joint Nature Conservation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Ellwood</dc:creator>
  <cp:lastModifiedBy>Nathalie Tonné</cp:lastModifiedBy>
  <dcterms:created xsi:type="dcterms:W3CDTF">2015-01-06T17:09:41Z</dcterms:created>
  <dcterms:modified xsi:type="dcterms:W3CDTF">2020-05-05T08:18:21Z</dcterms:modified>
</cp:coreProperties>
</file>