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Shared drives\EMODnet\1. Core Activities\5. Progress reports\7. Portal reports on CP\Chemistry\"/>
    </mc:Choice>
  </mc:AlternateContent>
  <bookViews>
    <workbookView xWindow="0" yWindow="0" windowWidth="16380" windowHeight="8196" tabRatio="500" activeTab="1"/>
  </bookViews>
  <sheets>
    <sheet name="Themes" sheetId="1" r:id="rId1"/>
    <sheet name="1.1" sheetId="2" r:id="rId2"/>
    <sheet name="1.2" sheetId="3" r:id="rId3"/>
    <sheet name="2" sheetId="4" r:id="rId4"/>
    <sheet name="3" sheetId="5" r:id="rId5"/>
    <sheet name="4" sheetId="6" r:id="rId6"/>
    <sheet name="5" sheetId="7" r:id="rId7"/>
    <sheet name="6" sheetId="8" r:id="rId8"/>
    <sheet name="7" sheetId="9" r:id="rId9"/>
    <sheet name="8" sheetId="10" r:id="rId10"/>
    <sheet name="9" sheetId="11" r:id="rId11"/>
    <sheet name="10-12" sheetId="12" r:id="rId12"/>
  </sheets>
  <definedNames>
    <definedName name="_ftn1" localSheetId="1">'1.1'!#REF!</definedName>
    <definedName name="_ftn2" localSheetId="1">'1.1'!#REF!</definedName>
    <definedName name="_ftn3" localSheetId="1">'1.1'!$A$15</definedName>
    <definedName name="_ftn4" localSheetId="1">'1.1'!#REF!</definedName>
    <definedName name="_ftn5" localSheetId="1">'1.1'!#REF!</definedName>
    <definedName name="_ftn6" localSheetId="1">'1.1'!$A$16</definedName>
    <definedName name="_ftnref1" localSheetId="1">'1.1'!$B$2</definedName>
    <definedName name="_ftnref2" localSheetId="1">'1.1'!$C$2</definedName>
    <definedName name="_ftnref3" localSheetId="1">'1.1'!$D$2</definedName>
    <definedName name="_ftnref4" localSheetId="1">'1.1'!$I$2</definedName>
    <definedName name="_ftnref5" localSheetId="1">'1.1'!$J$2</definedName>
    <definedName name="_ftnref6" localSheetId="1">'1.1'!$A$4</definedName>
    <definedName name="_Toc509591800" localSheetId="1">'1.1'!$A$1</definedName>
    <definedName name="_Toc509591802" localSheetId="3">#REF!</definedName>
    <definedName name="_Toc509591811" localSheetId="4">'3'!$A$1</definedName>
    <definedName name="_Toc509591813" localSheetId="6">'5'!$A$1</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D9" i="10" l="1"/>
  <c r="D8" i="10"/>
  <c r="D7" i="10"/>
  <c r="D6" i="10"/>
  <c r="D5" i="10"/>
  <c r="B94" i="7"/>
  <c r="B93" i="7"/>
  <c r="B92" i="7"/>
  <c r="B91" i="7"/>
  <c r="B90" i="7"/>
  <c r="B89" i="7"/>
  <c r="B88" i="7"/>
  <c r="B87" i="7"/>
  <c r="B86" i="7"/>
  <c r="B81" i="7"/>
  <c r="B73" i="7"/>
  <c r="B72" i="7"/>
  <c r="B71" i="7"/>
  <c r="B70" i="7"/>
  <c r="B69" i="7"/>
  <c r="B68" i="7"/>
  <c r="B67" i="7"/>
  <c r="B66" i="7"/>
  <c r="B65" i="7"/>
  <c r="B62" i="7"/>
  <c r="B61" i="7"/>
  <c r="B60" i="7"/>
  <c r="B59" i="7"/>
  <c r="I5" i="6"/>
  <c r="H70" i="4"/>
  <c r="H69" i="4"/>
  <c r="H68" i="4"/>
  <c r="H67" i="4"/>
  <c r="H66" i="4"/>
  <c r="H65" i="4"/>
  <c r="H64" i="4"/>
</calcChain>
</file>

<file path=xl/sharedStrings.xml><?xml version="1.0" encoding="utf-8"?>
<sst xmlns="http://schemas.openxmlformats.org/spreadsheetml/2006/main" count="1551" uniqueCount="530">
  <si>
    <t>Theme</t>
  </si>
  <si>
    <t>Sub-themes</t>
  </si>
  <si>
    <t>Portal</t>
  </si>
  <si>
    <t>Measurement unit</t>
  </si>
  <si>
    <t>Redundancy</t>
  </si>
  <si>
    <t>Reported unit</t>
  </si>
  <si>
    <t>Bathymetry</t>
  </si>
  <si>
    <t>Number of CDIs = Number of datasets</t>
  </si>
  <si>
    <t>No</t>
  </si>
  <si>
    <t>Datasets</t>
  </si>
  <si>
    <t>Geology</t>
  </si>
  <si>
    <t>Seabed Substrate, Sea-floor Geology, Coastal Behavior, Geological events and probabilities, Mineral Occurrences, Submerged Landscapes</t>
  </si>
  <si>
    <t>Count records (1 record = 1 data file), including the data needed to build data products.</t>
  </si>
  <si>
    <t>Records</t>
  </si>
  <si>
    <t>Seabed habitats</t>
  </si>
  <si>
    <t>Seabed habitats (littoral, sublittoral and deep sea), Chemistry (Dissolved gasses), Physics (Optical properties, Temperature at the seabed, Salinity at the seabed, Currents at the seabed, Waves at the seabed)</t>
  </si>
  <si>
    <t>Number of data records, meaning the total number of lines of all data sets</t>
  </si>
  <si>
    <t>Physics</t>
  </si>
  <si>
    <t>Temperature in the water column, Salinity in the water column, Sea surface currents, Water Optical properties, Sea Level, Atmospheric parameters, Water Conductivity/Biogeochemical, Waves, Winds, River, Underwater noise, Ice coverage</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</si>
  <si>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</si>
  <si>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</si>
  <si>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</si>
  <si>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Chemistry</t>
  </si>
  <si>
    <t>Acidity, Antifoulants, Chlorophyll, Dissolved gasses, Fertilizers, Hydrocarbons, Heavy metals, Organic Matter, Marine litter, Polychlorinated biphenyls, Pesticides and biocides, Radionuclides, Silicates</t>
  </si>
  <si>
    <t>Yes, one CDI can cover several themes</t>
  </si>
  <si>
    <t>Biology</t>
  </si>
  <si>
    <t>Algae, Angiosperms, Benthos, Birds, Fish, Mammals, Phytoplankton, Reptiles, Zooplankton</t>
  </si>
  <si>
    <t>Count datasets</t>
  </si>
  <si>
    <t>Yes</t>
  </si>
  <si>
    <t>Datasets (can contain records from different subthemes/ functional groups)</t>
  </si>
  <si>
    <t>Human Activities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</si>
  <si>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</si>
  <si>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Add up points, lines and polygons. For points, lines and polygons linking to a related table, also count records from related tables add append below the number of parent records. Temporal, automatically acquired, new records are counted.</t>
  </si>
  <si>
    <t>Grid cells</t>
  </si>
  <si>
    <t>(+ Related records when relevant [1])</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</si>
  <si>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</si>
  <si>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</si>
  <si>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Indicator 1.1: Volume and coverage of available acquired data</t>
  </si>
  <si>
    <t>1.1 Volume of available acquired data</t>
  </si>
  <si>
    <t>Reporting date</t>
  </si>
  <si>
    <t>Portal name</t>
  </si>
  <si>
    <t>Volume unit [1]</t>
  </si>
  <si>
    <t>datasets (CDIs)</t>
  </si>
  <si>
    <t>Sub-theme [2]</t>
  </si>
  <si>
    <t>Atlantic [3]</t>
  </si>
  <si>
    <t xml:space="preserve">Arctic </t>
  </si>
  <si>
    <t xml:space="preserve">Baltic </t>
  </si>
  <si>
    <t xml:space="preserve">Black Sea </t>
  </si>
  <si>
    <t xml:space="preserve">Med Sea </t>
  </si>
  <si>
    <t>North Sea</t>
  </si>
  <si>
    <t>Other Seas</t>
  </si>
  <si>
    <t>Total Volume per theme in portal</t>
  </si>
  <si>
    <t>Trend (%)</t>
  </si>
  <si>
    <t>Explanation of trend</t>
  </si>
  <si>
    <t>Acidity</t>
  </si>
  <si>
    <t>Increase</t>
  </si>
  <si>
    <t>Antifoulants</t>
  </si>
  <si>
    <t>Chlorophyll</t>
  </si>
  <si>
    <t>Dissolved gasses</t>
  </si>
  <si>
    <t>Fertilisers</t>
  </si>
  <si>
    <t>Heavy metals</t>
  </si>
  <si>
    <t>Hydrocarbons</t>
  </si>
  <si>
    <t>Marine Litter</t>
  </si>
  <si>
    <t>Organic matter</t>
  </si>
  <si>
    <t>Pesticides and biocides</t>
  </si>
  <si>
    <t>Polychlorinated biphynyls</t>
  </si>
  <si>
    <t>Radionuclides</t>
  </si>
  <si>
    <t>Stable</t>
  </si>
  <si>
    <t>Silicates</t>
  </si>
  <si>
    <t xml:space="preserve">[1] Unit is a short description of the volume unit of measurement: “records”, “data sets”, or “platforms”. </t>
  </si>
  <si>
    <t>[2] The list of sub-themes is provided in the first tab.</t>
  </si>
  <si>
    <t>[3] Area (km²): Atlantic 7281229 km²; Arctic 5610745 km²; Baltic 392215 km²; Black Sea 473894 km²; Mediterranean Sea 2516652 km² North Sea 654179 km².</t>
  </si>
  <si>
    <t>[4] When Trend is negative, explain decrease.</t>
  </si>
  <si>
    <t>Comments:</t>
  </si>
  <si>
    <t>Indicator 1.2: Number and coverage of built &amp; external data products</t>
  </si>
  <si>
    <t>1.2 Number and coverage of available built &amp; acquired data products</t>
  </si>
  <si>
    <r>
      <rPr>
        <b/>
        <i/>
        <sz val="10"/>
        <color rgb="FF333333"/>
        <rFont val="Open Sans"/>
        <family val="2"/>
        <charset val="1"/>
      </rPr>
      <t xml:space="preserve">Total number of </t>
    </r>
    <r>
      <rPr>
        <b/>
        <i/>
        <u/>
        <sz val="10"/>
        <color rgb="FF333333"/>
        <rFont val="Open Sans"/>
        <family val="2"/>
        <charset val="1"/>
      </rPr>
      <t>built</t>
    </r>
    <r>
      <rPr>
        <b/>
        <i/>
        <sz val="10"/>
        <color rgb="FF333333"/>
        <rFont val="Open Sans"/>
        <family val="2"/>
        <charset val="1"/>
      </rPr>
      <t xml:space="preserve"> data products in portal [1]</t>
    </r>
  </si>
  <si>
    <r>
      <rPr>
        <b/>
        <i/>
        <sz val="10"/>
        <color rgb="FF333333"/>
        <rFont val="Open Sans"/>
        <family val="2"/>
        <charset val="1"/>
      </rPr>
      <t xml:space="preserve">Total number of </t>
    </r>
    <r>
      <rPr>
        <b/>
        <i/>
        <u/>
        <sz val="10"/>
        <color rgb="FF333333"/>
        <rFont val="Open Sans"/>
        <family val="2"/>
        <charset val="1"/>
      </rPr>
      <t>external</t>
    </r>
    <r>
      <rPr>
        <b/>
        <i/>
        <sz val="10"/>
        <color rgb="FF333333"/>
        <rFont val="Open Sans"/>
        <family val="2"/>
        <charset val="1"/>
      </rPr>
      <t xml:space="preserve"> data products in portal [1]</t>
    </r>
  </si>
  <si>
    <t>Newly built / Updated / External data product</t>
  </si>
  <si>
    <t>Date built/ updated</t>
  </si>
  <si>
    <t>Description of the data product</t>
  </si>
  <si>
    <t>Black Sea</t>
  </si>
  <si>
    <t>Med Sea</t>
  </si>
  <si>
    <t>Other seas</t>
  </si>
  <si>
    <t>All sea basins</t>
  </si>
  <si>
    <t>*Report on all data products available on the Portal (even if trend is 0). This way, numbers can be compared for all sub-themes on all occasions.</t>
  </si>
  <si>
    <t>Please highlight newly added data products.</t>
  </si>
  <si>
    <t xml:space="preserve">[1] Total number measures the total amount of (external) data products without redundancy. Redundancy notifies if some external data products are counted twice in the table. For example, one data product could cover several sea basins. </t>
  </si>
  <si>
    <t>The column named “All sea basins” expects the number of external data products of each theme. It is not equal to the row sum in case of redundancy (one product covering several sea basins).</t>
  </si>
  <si>
    <t>[3] Area (km²): Atlantic 7281229 km²; Arctic 5610745 km²; Baltic 392215 km²; Black Sea 473894 km²; Mediterranean Sea 2516652 km²; North Sea 654179 km².</t>
  </si>
  <si>
    <t>NOT APPLICABLE FOR EMODNET CHEMISTRY</t>
  </si>
  <si>
    <t>Indicator 2: Organisations supplying/approached to supply data and data products within reporting period</t>
  </si>
  <si>
    <t>2. Organisations supplying each type of data</t>
  </si>
  <si>
    <t>Organisation name</t>
  </si>
  <si>
    <t>Type [1]</t>
  </si>
  <si>
    <t>Country</t>
  </si>
  <si>
    <t>Approached or supplied? [2]</t>
  </si>
  <si>
    <t>Type of data sought/supplied: data, data product, both?</t>
  </si>
  <si>
    <t>Themes</t>
  </si>
  <si>
    <t>No of data sets</t>
  </si>
  <si>
    <t>% of restricted data [3] 
(or #restricted/# not restricted)</t>
  </si>
  <si>
    <t>If not supplied: reason why? (reply from organisation)</t>
  </si>
  <si>
    <t>British Oceanographic Data Centre</t>
  </si>
  <si>
    <t>Research</t>
  </si>
  <si>
    <t>United Kingdom</t>
  </si>
  <si>
    <t>supplied</t>
  </si>
  <si>
    <t>data</t>
  </si>
  <si>
    <t>chemistry</t>
  </si>
  <si>
    <t>N.A.</t>
  </si>
  <si>
    <t>German Oceanographic Datacentre</t>
  </si>
  <si>
    <t>Germany</t>
  </si>
  <si>
    <t>OGS (Istituto Nazionale di Oceanografia e di Geofisica Sperimentale), Division of Oceanography</t>
  </si>
  <si>
    <t>Italy</t>
  </si>
  <si>
    <t>CNR, Institute of Marine Sciences S.S. of Lerici (SP)</t>
  </si>
  <si>
    <t>ENEA Centro Ricerche Ambiente Marino - La Spezia</t>
  </si>
  <si>
    <t>CNR, Institute of Marine Science (ISMAR) - Ancona</t>
  </si>
  <si>
    <t>CNR, Institute of Atmospheric Sciences and Climate (ISAC) (Rome)</t>
  </si>
  <si>
    <t>Institute of Fishery Resources (IFR)</t>
  </si>
  <si>
    <t>Bulgaria</t>
  </si>
  <si>
    <t>Institute of Meteorology and Water Management National Research Institute, Maritime Branch in Gdynia (IMWM MB)</t>
  </si>
  <si>
    <t>Government</t>
  </si>
  <si>
    <t>Poland</t>
  </si>
  <si>
    <t>Institute of Oceanology, Polish Academy of Sciences (IO PAS)</t>
  </si>
  <si>
    <t>Hellenic Centre for Marine Research, Hellenic National Oceanographic Data Centre (HCMR/HNODC)</t>
  </si>
  <si>
    <t>Greece</t>
  </si>
  <si>
    <t>IEO/ Spanish Oceanographic Institute</t>
  </si>
  <si>
    <t>Spain</t>
  </si>
  <si>
    <t>Marine Institute</t>
  </si>
  <si>
    <t>Ireland</t>
  </si>
  <si>
    <t>Flanders Marine Institute</t>
  </si>
  <si>
    <t>Belgium</t>
  </si>
  <si>
    <t>IFREMER / IDM / SISMER - Scientific Information Systems for the SEA</t>
  </si>
  <si>
    <t>France</t>
  </si>
  <si>
    <t>Swedish Meteorological and Hydrological Institute</t>
  </si>
  <si>
    <t>Sweden</t>
  </si>
  <si>
    <t>IHPT, Hydrographic Institute</t>
  </si>
  <si>
    <t>Portugal</t>
  </si>
  <si>
    <t>Polish Geological Institute - National Research Institute, Branch of Marine Geology (PGI BMG)</t>
  </si>
  <si>
    <t>Institute of Marine Research - Norwegian Marine Data Centre (NMD)</t>
  </si>
  <si>
    <t>Norway</t>
  </si>
  <si>
    <t>NIOZ Royal Netherlands Institute for Sea Research</t>
  </si>
  <si>
    <t>Netherlands</t>
  </si>
  <si>
    <t>Netherlands Institute for Ecology, Centre for Estuarine and Marine Ecology</t>
  </si>
  <si>
    <t>All-Russia Research Institute of Hydrometeorological Information - World Data Centre (RIHMI-WDC) National Oceanographic Data Centre (NODC)</t>
  </si>
  <si>
    <t>Russian Federation</t>
  </si>
  <si>
    <t>P.P.Shirshov Institute of Oceanology, RAS</t>
  </si>
  <si>
    <t>National Institute of Fisheries Research (INRH)</t>
  </si>
  <si>
    <t>Morocco</t>
  </si>
  <si>
    <t>Bulgarian National Oceanographic Data Centre(BGODC), Institute of Oceanology</t>
  </si>
  <si>
    <t>Iv.Javakhishvili Tbilisi State University, Centre of Relations with UNESCO Oceanological Research Centre and GeoDNA (UNESCO)</t>
  </si>
  <si>
    <t>Georgia</t>
  </si>
  <si>
    <t>Institute of Marine Sciences, Middle East Technical University</t>
  </si>
  <si>
    <t>Turkey</t>
  </si>
  <si>
    <t>National Institute for Marine Research and Development Grigore Antipa""</t>
  </si>
  <si>
    <t>Romania</t>
  </si>
  <si>
    <t>Latvian Institute of Aquatic Ecology</t>
  </si>
  <si>
    <t>Latvia</t>
  </si>
  <si>
    <t>Institute of Oceanography and Fisheries</t>
  </si>
  <si>
    <t>Croatia</t>
  </si>
  <si>
    <t>International Ocean Institute - Malta Operational Centre (University Of Malta) / Physical Oceanography Unit</t>
  </si>
  <si>
    <t>Malta</t>
  </si>
  <si>
    <t>Marine Systems Institute at Tallinn University of Technology</t>
  </si>
  <si>
    <t>Estonia</t>
  </si>
  <si>
    <t>State Oceanographic Institute (SOI)</t>
  </si>
  <si>
    <t>Marine Hydrophysical Institute</t>
  </si>
  <si>
    <t>Ukraine</t>
  </si>
  <si>
    <t>Aarhus University, Department of Bioscience, Marine Ecology Roskilde</t>
  </si>
  <si>
    <t>Denmark</t>
  </si>
  <si>
    <t>International Council for the Exploration of the Sea (ICES)</t>
  </si>
  <si>
    <t>Karadeniz Technical University, Faculty of Marine Sciences</t>
  </si>
  <si>
    <t>Sinop University, Fisheries Faculty</t>
  </si>
  <si>
    <t>Dokuz Eylul University, Institute of Marine Science and Technology</t>
  </si>
  <si>
    <t>Istanbul University, Institute of Marine Science and Management</t>
  </si>
  <si>
    <t>Institute of Biology of the Southern Seas, NAS of Ukraine</t>
  </si>
  <si>
    <t>Ukrainian Hydrometeorological Institute - Marine Branch</t>
  </si>
  <si>
    <t>Russian State Hydrometeorological University, St-Petersburg</t>
  </si>
  <si>
    <t>National Institute of Meteorology and Hydrology, Bulgarian Academy of Sciences</t>
  </si>
  <si>
    <t>Israel Oceanographic and Limnological Research (IOLR)</t>
  </si>
  <si>
    <t>Israel</t>
  </si>
  <si>
    <t>BRGM / Office of Geological and Mining Resources</t>
  </si>
  <si>
    <t>Finnish Environment Institute</t>
  </si>
  <si>
    <t>Finland</t>
  </si>
  <si>
    <t>Ukrainian scientific center of Ecology of Sea (UkrSCES)</t>
  </si>
  <si>
    <t>Odessa National I.I.Mechnikov University</t>
  </si>
  <si>
    <t>National Institute of Biology - Marine Biology Station</t>
  </si>
  <si>
    <t>Slovenia</t>
  </si>
  <si>
    <t>Institut National des Sciences et Technologies de la Mer â€“ INSTM</t>
  </si>
  <si>
    <t>Tunisia</t>
  </si>
  <si>
    <t>Scientific - Research Firm GAMMA""</t>
  </si>
  <si>
    <t>Industry</t>
  </si>
  <si>
    <t>Rijkswaterstaat Water, Traffic and Environment</t>
  </si>
  <si>
    <t>Institute of Geology and Geography of Nature Research Centre</t>
  </si>
  <si>
    <t>Lithuania</t>
  </si>
  <si>
    <t>Management Unit of North Sea and Scheldt Estuary Mathematical Models, Belgian Marine Data Centre</t>
  </si>
  <si>
    <t>Geological Survey of Estonia</t>
  </si>
  <si>
    <t>Finnish Meteorological Institute</t>
  </si>
  <si>
    <t>Ankara University</t>
  </si>
  <si>
    <t>Danube Hydro-meteorological Observatory</t>
  </si>
  <si>
    <t>Faculty of Geography and Earth Sciences, University of Latvia (LU)</t>
  </si>
  <si>
    <t>National Environmental Agency of the Ministry of Environment Protection and Natural Resources</t>
  </si>
  <si>
    <t>Institute of Marine Biology (IMBK)</t>
  </si>
  <si>
    <t>Montenegro</t>
  </si>
  <si>
    <t>ISPRA-Institute for Environmental Protection and Research</t>
  </si>
  <si>
    <t>PANGAEA - Data Publisher for Earth &amp; Environmental Science</t>
  </si>
  <si>
    <t>Portuguese Institute of Ocean and Atmosphere</t>
  </si>
  <si>
    <t>ORION</t>
  </si>
  <si>
    <t>Company</t>
  </si>
  <si>
    <t>Cyprus</t>
  </si>
  <si>
    <t xml:space="preserve">[1] Type is the organisation type. </t>
  </si>
  <si>
    <t>[2] Did you approach the organisation, or did the organisation voluntarily supply?</t>
  </si>
  <si>
    <t xml:space="preserve">[3] Restricted data is non-public data. </t>
  </si>
  <si>
    <t>3. List of interfaces to view or access</t>
  </si>
  <si>
    <t>Theme/ interface name</t>
  </si>
  <si>
    <t>Data, Data product, External Data Product</t>
  </si>
  <si>
    <t>Manual download [1]</t>
  </si>
  <si>
    <t>Map viewer</t>
  </si>
  <si>
    <t>WMS</t>
  </si>
  <si>
    <t>WFS</t>
  </si>
  <si>
    <t>WCS</t>
  </si>
  <si>
    <t>WPS</t>
  </si>
  <si>
    <t>OpeNDAP</t>
  </si>
  <si>
    <t>Data</t>
  </si>
  <si>
    <t>https://emodnet-chemistry.maris.nl/search</t>
  </si>
  <si>
    <t>https://geoservice.maris.nl/wms/seadatanet/EMODnet_chemistry?service=WMS&amp;request=GetCapabilities</t>
  </si>
  <si>
    <t>-</t>
  </si>
  <si>
    <t>Data product</t>
  </si>
  <si>
    <t>http://ec.oceanbrowser.net:8081/data/emodnet-domains/</t>
  </si>
  <si>
    <t>OceanBrowser</t>
  </si>
  <si>
    <t>http://ec.oceanbrowser.net/emodnet/</t>
  </si>
  <si>
    <t>http://ec.oceanbrowser.net/emodnet/Python/web/wpswms?request=GetCapabilities&amp;service=WMS&amp;version=1.3.0</t>
  </si>
  <si>
    <t xml:space="preserve">http://ec.oceanbrowser.net:8081/data/emodnet-domains/ </t>
  </si>
  <si>
    <t>[1] Indicate the % of data (products) available on the Portal that can be manually downloaded.</t>
  </si>
  <si>
    <t>Indicator 4: Usage of data and data products per interface and per theme</t>
  </si>
  <si>
    <t>4. Usage of data and (external) data products</t>
  </si>
  <si>
    <t>Redundancy [1]</t>
  </si>
  <si>
    <t>Use of WMS for map viewer? [2]</t>
  </si>
  <si>
    <t>DATA / EXTERNAL DATA PRODUCTS / EMODnet DATA PRODUCTS</t>
  </si>
  <si>
    <t>Data, Data Product, External Data Product</t>
  </si>
  <si>
    <t>Group</t>
  </si>
  <si>
    <t>Sub-theme</t>
  </si>
  <si>
    <t>Name</t>
  </si>
  <si>
    <t>Unit and Downloadable Volume [3]</t>
  </si>
  <si>
    <t>Trend (%) [4]</t>
  </si>
  <si>
    <r>
      <rPr>
        <sz val="10"/>
        <color rgb="FF333333"/>
        <rFont val="Open Sans"/>
        <family val="2"/>
        <charset val="1"/>
      </rPr>
      <t>Number of manual downloads</t>
    </r>
    <r>
      <rPr>
        <sz val="10"/>
        <color rgb="FFFF0000"/>
        <rFont val="Open Sans"/>
        <family val="2"/>
        <charset val="1"/>
      </rPr>
      <t xml:space="preserve"> </t>
    </r>
    <r>
      <rPr>
        <sz val="10"/>
        <color rgb="FF333333"/>
        <rFont val="Open Sans"/>
        <family val="2"/>
        <charset val="1"/>
      </rPr>
      <t>[5]</t>
    </r>
  </si>
  <si>
    <t>Number of map visualisations [6]</t>
  </si>
  <si>
    <t>Number of WMS requests [6]</t>
  </si>
  <si>
    <t>Number of WFS requests [6]</t>
  </si>
  <si>
    <t>CDI shopping web interface</t>
  </si>
  <si>
    <t>All</t>
  </si>
  <si>
    <t>1007471 [CDIs]</t>
  </si>
  <si>
    <t>84654 [CDIs]</t>
  </si>
  <si>
    <t>n.a.</t>
  </si>
  <si>
    <t>Data Product</t>
  </si>
  <si>
    <t>Water body chlorophyll-a</t>
  </si>
  <si>
    <t>44 [Files]</t>
  </si>
  <si>
    <t>1289 [Files]</t>
  </si>
  <si>
    <t>Dissolved gases</t>
  </si>
  <si>
    <t>Water body dissolved oxygen concentration</t>
  </si>
  <si>
    <t>1301 [Files]</t>
  </si>
  <si>
    <t>Water body dissolved oxygen saturation</t>
  </si>
  <si>
    <t>4 [Files]</t>
  </si>
  <si>
    <t>223 [Files]</t>
  </si>
  <si>
    <t>Water body ammonium</t>
  </si>
  <si>
    <t>16 [Files]</t>
  </si>
  <si>
    <t>207 [Files]</t>
  </si>
  <si>
    <t>Water body dissolved inorganic nitrogen (DIN)</t>
  </si>
  <si>
    <t>40 [Files]</t>
  </si>
  <si>
    <t>1057 [Files]</t>
  </si>
  <si>
    <t>Water body phosphate</t>
  </si>
  <si>
    <t>1304 [Files]</t>
  </si>
  <si>
    <t>Water body silicate</t>
  </si>
  <si>
    <t>1264 [Files]</t>
  </si>
  <si>
    <t>48 [Files]</t>
  </si>
  <si>
    <r>
      <rPr>
        <sz val="10"/>
        <color rgb="FF333333"/>
        <rFont val="Open Sans"/>
        <family val="2"/>
        <charset val="1"/>
      </rPr>
      <t>1524</t>
    </r>
    <r>
      <rPr>
        <sz val="10"/>
        <color rgb="FF333333"/>
        <rFont val="Open Sans"/>
        <family val="2"/>
      </rPr>
      <t xml:space="preserve"> [Files]</t>
    </r>
  </si>
  <si>
    <t>88 [Files]</t>
  </si>
  <si>
    <r>
      <rPr>
        <sz val="10"/>
        <color rgb="FF333333"/>
        <rFont val="Open Sans"/>
        <family val="2"/>
        <charset val="1"/>
      </rPr>
      <t>2568</t>
    </r>
    <r>
      <rPr>
        <sz val="10"/>
        <color rgb="FF333333"/>
        <rFont val="Open Sans"/>
        <family val="2"/>
      </rPr>
      <t xml:space="preserve"> [Files]</t>
    </r>
  </si>
  <si>
    <t>Beach litter [2001 – 2018]</t>
  </si>
  <si>
    <t>Marine litter</t>
  </si>
  <si>
    <t>Beaches locations and litter list used - Official monitoring</t>
  </si>
  <si>
    <t>Number surveys &amp;amp; temporal coverage - Official monitoring</t>
  </si>
  <si>
    <t>Beach Litter - Mean total number of litter items per 100m &amp;amp; to 1 survey - Official monitoring</t>
  </si>
  <si>
    <t>Beach Litter - Composition of litter according to material categories in percent - Official monitoring</t>
  </si>
  <si>
    <t>Beach Litter - Mean number of Cigarette related items per 100m &amp;amp; to 1 survey - without UNEP_MARLIN - Official monitoring</t>
  </si>
  <si>
    <t>Beach Litter - Mean number of Cigarette related items per 100m &amp;amp; to 1 survey - UNEP_MARLIN - Official monitoring</t>
  </si>
  <si>
    <t>Beach Litter - Mean number of Fishing related items per 100m &amp;amp; to 1 survey - Official monitoring</t>
  </si>
  <si>
    <t>Beach Litter - Mean number of Plastic bags related items per 100m &amp;amp; to 1 survey - Official monitoring</t>
  </si>
  <si>
    <t>Beaches locations and litter list used - Other sources</t>
  </si>
  <si>
    <t>Number of surveys &amp;amp; temporal coverage - Other sources</t>
  </si>
  <si>
    <t>Beach Litter - Mean number of Total abundance items per 100m &amp;amp; to 1 survey - Other sources</t>
  </si>
  <si>
    <t>Beach Litter - Material categories percentage per year between 2012 and 2017 - Other sources</t>
  </si>
  <si>
    <t xml:space="preserve">Beach Litter - Mean number of Cigarette related items per 100m &amp;amp; to 1 survey - without UNEP_MARLIN - Other sources </t>
  </si>
  <si>
    <t>Beach Litter - Mean number of Fishing related items per 100m &amp;amp; to 1 survey - Other sources</t>
  </si>
  <si>
    <t>Beach Litter - Mean number of Plastic bags related items per 100m &amp;amp; to 1 survey - Other sources</t>
  </si>
  <si>
    <t>Seabed litter [2006 – 2018]</t>
  </si>
  <si>
    <t>Seabed litter - Trawls locations</t>
  </si>
  <si>
    <t>Seabed litter - Density (Nb. Items/km2)</t>
  </si>
  <si>
    <t>Seabed Litter - Material categories percentage per year</t>
  </si>
  <si>
    <t>Seabed litter - Fishing related items density (Nb. Items/km2)</t>
  </si>
  <si>
    <t>Seabed litter - Plastic bags density (Nb. Items/km2)</t>
  </si>
  <si>
    <t>[1] Redundancy notifies if some downloads are counted twice in the table. For example, one download could cover several themes and be counted in each of the themes.</t>
  </si>
  <si>
    <t xml:space="preserve">[2] Use of WMS for map viewer: expected answer: yes or no. If yes, then map visualisations will be reported twice in the table. Once in “Number of map visualisations” counted with analytics, </t>
  </si>
  <si>
    <t>and once in “Number of WMS requests” counted with logs. The “Number of WMS requests” should be much larger than “the number of map visualisations”, because one map visualisation can generate many WMS requests.</t>
  </si>
  <si>
    <t>[3] Indicate the total volume of downloadable items in relation to the unit in which they are downloadable (e.g. it's the total volume or number of CDIs/records/datasets/... available for download) – clearly specify the unit.</t>
  </si>
  <si>
    <t>The ratio between “number of downloads” (given by the sum of the number of manual downloads + the number of WMS requests + …) and “downloadable volume” should give an indication of the popularity of the Portal.</t>
  </si>
  <si>
    <t>[4] Trend compares the result with previous period.</t>
  </si>
  <si>
    <r>
      <rPr>
        <sz val="9"/>
        <color rgb="FF333333"/>
        <rFont val="Open Sans"/>
        <family val="2"/>
        <charset val="1"/>
      </rPr>
      <t>[5] This number should be reported using the same measurement unit of Downloadable Volume (</t>
    </r>
    <r>
      <rPr>
        <i/>
        <sz val="9"/>
        <color rgb="FF333333"/>
        <rFont val="Open Sans"/>
        <family val="2"/>
        <charset val="1"/>
      </rPr>
      <t>i.e</t>
    </r>
    <r>
      <rPr>
        <sz val="9"/>
        <color rgb="FF333333"/>
        <rFont val="Open Sans"/>
        <family val="2"/>
        <charset val="1"/>
      </rPr>
      <t>. CDI, datasets or records).</t>
    </r>
  </si>
  <si>
    <t>[6] Specify the number (and not the %) of WMS requests and map visualisations, taking into account the measurement unit of Downloadable Volume. If not applicable, then write n.a.</t>
  </si>
  <si>
    <t>Seabed litter has the double of map visualisations compared to beach litter.</t>
  </si>
  <si>
    <t>Marine litter map visualisations trend values has a wide spectrum.</t>
  </si>
  <si>
    <t>Indicator 5: Distribution of users that have used the portal’s data and data products per organisation type and country, and their main use cases.</t>
  </si>
  <si>
    <t>5. Distribution of users per organisation type and country, main use cases</t>
  </si>
  <si>
    <t>Interfaces [1]</t>
  </si>
  <si>
    <t>Means of information collection</t>
  </si>
  <si>
    <t>Number of users giving information [2]</t>
  </si>
  <si>
    <t xml:space="preserve">Total number of users </t>
  </si>
  <si>
    <t>Data – CDI service</t>
  </si>
  <si>
    <t>Shopping form</t>
  </si>
  <si>
    <t>Organisation type</t>
  </si>
  <si>
    <t>% of users [3]</t>
  </si>
  <si>
    <t>Main use cases and application areas [4]</t>
  </si>
  <si>
    <t>Academia/Research</t>
  </si>
  <si>
    <t>Education/Research
Other</t>
  </si>
  <si>
    <t>Consultancy</t>
  </si>
  <si>
    <t>Government/Public Administration</t>
  </si>
  <si>
    <t>Policy</t>
  </si>
  <si>
    <t>Unknown</t>
  </si>
  <si>
    <t>Country [5]</t>
  </si>
  <si>
    <t>% of users [6]</t>
  </si>
  <si>
    <t>Number of users</t>
  </si>
  <si>
    <t>Singapore</t>
  </si>
  <si>
    <t>Download form</t>
  </si>
  <si>
    <t>Education/Research
Other
Public use
Policy making</t>
  </si>
  <si>
    <t>Other</t>
  </si>
  <si>
    <t>Business and Private</t>
  </si>
  <si>
    <t>Education/Research</t>
  </si>
  <si>
    <t>Algeria</t>
  </si>
  <si>
    <t>Unites states</t>
  </si>
  <si>
    <t>Education/Research
Personal use</t>
  </si>
  <si>
    <r>
      <rPr>
        <sz val="10"/>
        <color rgb="FF333333"/>
        <rFont val="Open Sans"/>
        <family val="2"/>
        <charset val="1"/>
      </rPr>
      <t xml:space="preserve">Education/Research
</t>
    </r>
    <r>
      <rPr>
        <sz val="10"/>
        <color rgb="FF333333"/>
        <rFont val="Arial"/>
        <family val="2"/>
        <charset val="1"/>
      </rPr>
      <t>Policy making</t>
    </r>
  </si>
  <si>
    <r>
      <rPr>
        <sz val="10"/>
        <color rgb="FF333333"/>
        <rFont val="Open Sans"/>
        <family val="2"/>
        <charset val="1"/>
      </rPr>
      <t xml:space="preserve">Education/Research
</t>
    </r>
    <r>
      <rPr>
        <sz val="10"/>
        <color rgb="FF333333"/>
        <rFont val="Arial"/>
        <family val="2"/>
        <charset val="1"/>
      </rPr>
      <t>Policy making
Other</t>
    </r>
  </si>
  <si>
    <t>The Netherlands</t>
  </si>
  <si>
    <t>United kingdom</t>
  </si>
  <si>
    <t>[1] Which portal interfaces are concerned by the table statistics: the map viewer? The data download service? Some interfaces like web-services are not well suited for user information gathering and can be reported in a separate table.</t>
  </si>
  <si>
    <t>[2] Relevant to portal where the user form is optional.</t>
  </si>
  <si>
    <t>[3] Percentage of users which belong to this organisation type.</t>
  </si>
  <si>
    <t>[4] Compile a bullet-point list of use cases from user form or oral feedback. A few words per use-case suffice. These use cases can be repeated in each interface table.</t>
  </si>
  <si>
    <t>[5] Distribution of users per country.</t>
  </si>
  <si>
    <t>[6] Percentage of users belonging to this country.</t>
  </si>
  <si>
    <t>Indicator 6: External products (websites, apps,…) built on top of web-services: update since last quarterly report</t>
  </si>
  <si>
    <t>6. Organisations who built on top of EMODnet web-services</t>
  </si>
  <si>
    <t>Type</t>
  </si>
  <si>
    <t>Web-service type</t>
  </si>
  <si>
    <t>Link to product or short description of usage</t>
  </si>
  <si>
    <t>IPCheM, the European Information Platform for Chemical Monitoring</t>
  </si>
  <si>
    <t>Website</t>
  </si>
  <si>
    <t>All Europe</t>
  </si>
  <si>
    <t>Harvesting</t>
  </si>
  <si>
    <t>Covering 4 chemical monitoring data categorizations: Environmental monitoring, Human Bio-Monitoring, Food and Feed, Products and Indoor Air. EMODnet Chemistry is contributing with contaminants data. Component of EU SCIENCE HUB.
https://ipchem.jrc.ec.europa.eu/RDSIdiscovery/ipchem/index.html#discovery</t>
  </si>
  <si>
    <t>Central Portal</t>
  </si>
  <si>
    <t>Harvesting from GeoNetwork</t>
  </si>
  <si>
    <t>http://www.emodnet.eu/geonetwork/emodnet/eng/catalog.search#/search?facet.q=sourceCatalog%2Fedea88dc-8ab9-4771-830d-1777d3b44721</t>
  </si>
  <si>
    <t>European Atlas of the Seas</t>
  </si>
  <si>
    <t>http://ec.europa.eu/maritimeaffairs/atlas/maritime_atlas/#lang=EN;p=w;bkgd=5;theme=2:0.75;c=1224514.3987259902,6446275.841017013;z=4</t>
  </si>
  <si>
    <t>D4Science</t>
  </si>
  <si>
    <t>https://ckan-d4s1.d4science.org/organization/89eea70a-901a-4718-9015-be9cd0444f37?tags=EMODnet+Chemistry</t>
  </si>
  <si>
    <t>Indicator 7: Published use cases and number of readings</t>
  </si>
  <si>
    <t>7. Published use cases and number of readings</t>
  </si>
  <si>
    <t>Use case title</t>
  </si>
  <si>
    <t>Release date</t>
  </si>
  <si>
    <t>Number of views on Portal in reporting period (if applicable)</t>
  </si>
  <si>
    <t>Appears in Central Portal</t>
  </si>
  <si>
    <t>Number of views on Central Portal in reporting period</t>
  </si>
  <si>
    <t>Use of EMODnet Chemistry data to improve Quality Control guidelines: synergies between different initiatives</t>
  </si>
  <si>
    <t>EMODnet Chemistry contributed to EC IMPACT ASSESSMENT (Reducing Marine Litter: action on single use plastics and fishing gear)</t>
  </si>
  <si>
    <t>EMODnet &amp; CMEMS together to build a framework for improving land boundary conditions in CMEMS regional products</t>
  </si>
  <si>
    <t>n/a</t>
  </si>
  <si>
    <t>ICES and EMODnet Chemistry providing a comprehensive European data source for the European Environment Agency</t>
  </si>
  <si>
    <t>EMODnet compliance with the INSPIRE Directive: a matter of fact</t>
  </si>
  <si>
    <t>EMODnet Chemistry contributes to UNEP/ Map Quality Status Report 2017</t>
  </si>
  <si>
    <t xml:space="preserve">Indicator 8: Portal &amp; Social Media visibility </t>
  </si>
  <si>
    <t>8.1 Visibility &amp; Analytics (Portal overview)</t>
  </si>
  <si>
    <t>Analytics tool</t>
  </si>
  <si>
    <t>Matomo</t>
  </si>
  <si>
    <t>04-06/2019</t>
  </si>
  <si>
    <t>07-09/2019</t>
  </si>
  <si>
    <t xml:space="preserve"> Trend (%)</t>
  </si>
  <si>
    <t>Unique visitors</t>
  </si>
  <si>
    <t>Unique returning visitor</t>
  </si>
  <si>
    <t>Unique page views</t>
  </si>
  <si>
    <t>Bounce rate</t>
  </si>
  <si>
    <t>Bounce rate for Returning Visits</t>
  </si>
  <si>
    <t>8.2 SEO assessment -Brand monitoring</t>
  </si>
  <si>
    <t>SEMrush</t>
  </si>
  <si>
    <t>URL</t>
  </si>
  <si>
    <t>BM scores [1]</t>
  </si>
  <si>
    <t>Total Mentions</t>
  </si>
  <si>
    <t>Mentions with backlinks</t>
  </si>
  <si>
    <t>No mentions</t>
  </si>
  <si>
    <t>[1] Measures the domain's authority on a 100-point scale, based on SEMrush’s Domain Score.</t>
  </si>
  <si>
    <t>8.3 SEO assessment - Acquisitions</t>
  </si>
  <si>
    <t>Acquisitions</t>
  </si>
  <si>
    <t>Behaviour</t>
  </si>
  <si>
    <t>Visits</t>
  </si>
  <si>
    <t>Visits (%)</t>
  </si>
  <si>
    <t>Bounce rate (%)</t>
  </si>
  <si>
    <t>Action / visit</t>
  </si>
  <si>
    <t>Average time on website</t>
  </si>
  <si>
    <t xml:space="preserve">Direct </t>
  </si>
  <si>
    <t>97.83%</t>
  </si>
  <si>
    <t>52.68%</t>
  </si>
  <si>
    <t>4.2</t>
  </si>
  <si>
    <t>05:33</t>
  </si>
  <si>
    <t>Referral</t>
  </si>
  <si>
    <t>0.39%</t>
  </si>
  <si>
    <t>42.10%</t>
  </si>
  <si>
    <t>5.4</t>
  </si>
  <si>
    <t>03:33</t>
  </si>
  <si>
    <t>Organic Search</t>
  </si>
  <si>
    <t>1.77%</t>
  </si>
  <si>
    <t>30.23%</t>
  </si>
  <si>
    <t>7.1</t>
  </si>
  <si>
    <t>08:29</t>
  </si>
  <si>
    <t>8.4 SEO assessment - Performances</t>
  </si>
  <si>
    <t>Keyword</t>
  </si>
  <si>
    <t>Volume [1]</t>
  </si>
  <si>
    <t>Portal Positioning</t>
  </si>
  <si>
    <t>dynamic plots</t>
  </si>
  <si>
    <t>diva maps</t>
  </si>
  <si>
    <t>[1] The amount or quantity of searches that occur for a particular keyword or term</t>
  </si>
  <si>
    <t xml:space="preserve">Indicator 9.1: Technical monitoring </t>
  </si>
  <si>
    <t>9.1 Technical monitoring</t>
  </si>
  <si>
    <t>Date</t>
  </si>
  <si>
    <t>Portals</t>
  </si>
  <si>
    <t>Website availability [1] (Average value in the period)</t>
  </si>
  <si>
    <r>
      <rPr>
        <sz val="10"/>
        <color rgb="FF333333"/>
        <rFont val="Open Sans"/>
        <charset val="1"/>
      </rPr>
      <t>Response time [2] (Average value in the period)</t>
    </r>
    <r>
      <rPr>
        <sz val="10"/>
        <color rgb="FFFF0000"/>
        <rFont val="Open Sans"/>
        <charset val="1"/>
      </rPr>
      <t xml:space="preserve"> </t>
    </r>
  </si>
  <si>
    <t>99.82%</t>
  </si>
  <si>
    <t>1454.17ms</t>
  </si>
  <si>
    <t xml:space="preserve">[1] Usually calculated in percentage polling the website home page every minute, if there is no reply or an error message it’s calculated as a downtime. </t>
  </si>
  <si>
    <t>Usually anything over 99.5% in a month should be acceptable.</t>
  </si>
  <si>
    <t>[2] The time to download the whole homepage. This measurement is affected by network connection speed.</t>
  </si>
  <si>
    <t xml:space="preserve">Indicator 9.2: Portal user-friendliness </t>
  </si>
  <si>
    <t>9.2 Visual Harmonisation score</t>
  </si>
  <si>
    <t>Visual harmonisation  score</t>
  </si>
  <si>
    <t>78/78</t>
  </si>
  <si>
    <t>Harmonisation elements</t>
  </si>
  <si>
    <t>Description</t>
  </si>
  <si>
    <r>
      <rPr>
        <i/>
        <sz val="10"/>
        <color rgb="FF333333"/>
        <rFont val="Open Sans"/>
        <charset val="1"/>
      </rPr>
      <t xml:space="preserve">Score [1]
</t>
    </r>
    <r>
      <rPr>
        <sz val="10"/>
        <color rgb="FF333333"/>
        <rFont val="Open Sans"/>
        <charset val="1"/>
      </rPr>
      <t>(3 1 0)</t>
    </r>
  </si>
  <si>
    <r>
      <rPr>
        <i/>
        <sz val="10"/>
        <color rgb="FF333333"/>
        <rFont val="Open Sans"/>
        <charset val="1"/>
      </rPr>
      <t xml:space="preserve">Trend
</t>
    </r>
    <r>
      <rPr>
        <sz val="10"/>
        <color rgb="FF333333"/>
        <rFont val="Open Sans"/>
        <charset val="1"/>
      </rPr>
      <t>(+ - =)</t>
    </r>
  </si>
  <si>
    <t>Logo usage</t>
  </si>
  <si>
    <t>subtotal</t>
  </si>
  <si>
    <t>(+ - =)</t>
  </si>
  <si>
    <t>Logo position</t>
  </si>
  <si>
    <t>=</t>
  </si>
  <si>
    <t>Logo type</t>
  </si>
  <si>
    <t>Logo size</t>
  </si>
  <si>
    <t>Logo url</t>
  </si>
  <si>
    <t>Font usage</t>
  </si>
  <si>
    <t xml:space="preserve"> 15/15</t>
  </si>
  <si>
    <t>Font type</t>
  </si>
  <si>
    <t>Font usage (capital letters, etc.)</t>
  </si>
  <si>
    <t>Font spacing</t>
  </si>
  <si>
    <t>Font colour</t>
  </si>
  <si>
    <t>Font justification</t>
  </si>
  <si>
    <t>Webportal header</t>
  </si>
  <si>
    <t xml:space="preserve"> 18/18</t>
  </si>
  <si>
    <t>Pattern usage</t>
  </si>
  <si>
    <t>Header size</t>
  </si>
  <si>
    <t xml:space="preserve">Search box </t>
  </si>
  <si>
    <t>Contact Us button</t>
  </si>
  <si>
    <t>Submit Data button</t>
  </si>
  <si>
    <t xml:space="preserve">Favicon </t>
  </si>
  <si>
    <t>+</t>
  </si>
  <si>
    <t>Stripline colour</t>
  </si>
  <si>
    <t>Footer structure</t>
  </si>
  <si>
    <t xml:space="preserve"> 21/21</t>
  </si>
  <si>
    <t>Footer size</t>
  </si>
  <si>
    <t>Footer elements</t>
  </si>
  <si>
    <t>Footer visuals</t>
  </si>
  <si>
    <t>EC Acknowledgement</t>
  </si>
  <si>
    <t>EC flag</t>
  </si>
  <si>
    <t>Link to social media</t>
  </si>
  <si>
    <t>Social Media icons</t>
  </si>
  <si>
    <t>Policy Privacy</t>
  </si>
  <si>
    <t>Presence</t>
  </si>
  <si>
    <t>GDPR compliant</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</si>
  <si>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</si>
  <si>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</si>
  <si>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</si>
  <si>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</si>
  <si>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</si>
  <si>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</si>
  <si>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</si>
  <si>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</si>
  <si>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SSL: The website MUST have an SSL Certificate</t>
  </si>
  <si>
    <t>Cookies: The Cookies notification must be visible</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</si>
  <si>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</si>
  <si>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</si>
  <si>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</si>
  <si>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</si>
  <si>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</si>
  <si>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</si>
  <si>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Indicator 10. Visibility &amp; Analytics for web pages</t>
  </si>
  <si>
    <t>Indicator 11. Visibility &amp; Analytics for web sections</t>
  </si>
  <si>
    <t>Indicator 12. Average visit duration for web pages</t>
  </si>
  <si>
    <t>Indicator 3: Interfaces to access or view data</t>
  </si>
  <si>
    <t>Not applicable</t>
  </si>
  <si>
    <t>EMODnet Chemistry data volume is very hight and this reduces the trend values calculated as growth rate (((ACTUAL-LAST)/LAST)*100). Nevertheless, this reporting shows a big increase for Antifoulants in the Meditteraen Sea, obtained thanks to the synergy with the Interreg HarmoNIA (Harmonization and Networking for contaminant assessment in the Ionian and Adriatic Seas) project. This win-win interaction is described as a use case in https://www.emodnet-chemistry.eu/documents/usecases/Use_of_EMODnet_Chemistry_data_to_improve_Quality_Control_guidelines_synergies_between_different_initiatives</t>
  </si>
  <si>
    <t>Polychlorinated biphenyls</t>
  </si>
  <si>
    <t>Not limited to a specific sea</t>
  </si>
  <si>
    <t>Third Phase</t>
  </si>
  <si>
    <t>See on-line catalogue</t>
  </si>
  <si>
    <t>CDI Data Discovery and Access Service</t>
  </si>
  <si>
    <t>Products Viewer and Access service</t>
  </si>
  <si>
    <t>Products Catalogue service</t>
  </si>
  <si>
    <t>The manual downloads of the data products have shown a big increase, even though the map visualisations have generally decreased. We cannot explain as it is not possible to download without viewing the map, unless the access is from an external service.</t>
  </si>
  <si>
    <t>Data Products
From DOI landing page</t>
  </si>
  <si>
    <t>Data Products
From OceanBrowser</t>
  </si>
  <si>
    <t>Data Products
From Sextant catalogue</t>
  </si>
  <si>
    <t>Not specified</t>
  </si>
  <si>
    <t>External collaboration</t>
  </si>
  <si>
    <t>E-mail exchange</t>
  </si>
  <si>
    <t>EEA TCs</t>
  </si>
  <si>
    <t>Joint collaboration</t>
  </si>
  <si>
    <t>Synergy of activity</t>
  </si>
  <si>
    <t>JRC</t>
  </si>
  <si>
    <t>Policy - Baselines</t>
  </si>
  <si>
    <t>Database</t>
  </si>
  <si>
    <t>Hanke G., Walvoort D., van Loon W., Addamo A.M., Brosich A., del Mar Chaves Montero M., Molina
Jack M.E., Vinci M., Giorgetti A., EU Marine Beach Litter Baselines, EUR (where available), Publisher, Publisher City, 2019,
ISBN 978-92-79-XXXXX-X (where available), doi:10.2760/XXXXX (where available), JRC114129</t>
  </si>
  <si>
    <t>Unfortunately, the keywords used are not appropriate and our suggestions were not adopted.</t>
  </si>
  <si>
    <t>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</si>
</sst>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809]dd/mm/yyyy"/>
    <numFmt numFmtId="165" formatCode="dd/mm/yy"/>
    <numFmt numFmtId="166" formatCode="d/m/yyyy"/>
    <numFmt numFmtId="167" formatCode="d/m"/>
  </numFmts>
  <fonts count="36" x14ac:knownFonts="1">
    <font>
      <sz val="11"/>
      <color rgb="FF000000"/>
      <name val="Calibri"/>
      <family val="2"/>
      <charset val="1"/>
    </font>
    <font>
      <b/>
      <sz val="9"/>
      <color rgb="FF333333"/>
      <name val="Open Sans"/>
      <family val="2"/>
      <charset val="1"/>
    </font>
    <font>
      <sz val="9"/>
      <color rgb="FF333333"/>
      <name val="Open Sans"/>
      <family val="2"/>
      <charset val="1"/>
    </font>
    <font>
      <sz val="11"/>
      <color rgb="FF333333"/>
      <name val="Open Sans"/>
      <family val="2"/>
      <charset val="1"/>
    </font>
    <font>
      <sz val="9"/>
      <color rgb="FF333333"/>
      <name val="Calibri"/>
      <family val="2"/>
      <charset val="1"/>
    </font>
    <font>
      <sz val="10"/>
      <color rgb="FF333333"/>
      <name val="Calibri"/>
      <family val="2"/>
      <charset val="1"/>
    </font>
    <font>
      <b/>
      <sz val="12"/>
      <color rgb="FF333333"/>
      <name val="Open Sans"/>
      <family val="2"/>
      <charset val="1"/>
    </font>
    <font>
      <b/>
      <sz val="10"/>
      <color rgb="FF333333"/>
      <name val="Open Sans"/>
      <family val="2"/>
      <charset val="1"/>
    </font>
    <font>
      <i/>
      <sz val="10"/>
      <color rgb="FF333333"/>
      <name val="Open Sans"/>
      <family val="2"/>
      <charset val="1"/>
    </font>
    <font>
      <sz val="10"/>
      <color rgb="FF333333"/>
      <name val="Open Sans"/>
      <family val="2"/>
      <charset val="1"/>
    </font>
    <font>
      <b/>
      <i/>
      <sz val="10"/>
      <color rgb="FF333333"/>
      <name val="Open Sans"/>
      <family val="2"/>
      <charset val="1"/>
    </font>
    <font>
      <b/>
      <sz val="11"/>
      <color rgb="FF333333"/>
      <name val="Open Sans"/>
      <family val="2"/>
      <charset val="1"/>
    </font>
    <font>
      <b/>
      <i/>
      <u/>
      <sz val="10"/>
      <color rgb="FF333333"/>
      <name val="Open Sans"/>
      <family val="2"/>
      <charset val="1"/>
    </font>
    <font>
      <sz val="11"/>
      <color rgb="FFA6A6A6"/>
      <name val="Calibri"/>
      <family val="2"/>
      <charset val="1"/>
    </font>
    <font>
      <b/>
      <sz val="10"/>
      <color rgb="FF333333"/>
      <name val="Open Sans"/>
      <charset val="1"/>
    </font>
    <font>
      <sz val="11"/>
      <color rgb="FF333333"/>
      <name val="Calibri"/>
      <family val="2"/>
      <charset val="1"/>
    </font>
    <font>
      <sz val="10"/>
      <name val="Calibri"/>
      <family val="2"/>
      <charset val="1"/>
    </font>
    <font>
      <i/>
      <sz val="10"/>
      <color rgb="FF333333"/>
      <name val="Open Sans"/>
      <charset val="1"/>
    </font>
    <font>
      <sz val="10"/>
      <color rgb="FF333333"/>
      <name val="Open Sans"/>
      <charset val="1"/>
    </font>
    <font>
      <u/>
      <sz val="11"/>
      <color rgb="FF0563C1"/>
      <name val="Calibri"/>
      <family val="2"/>
      <charset val="1"/>
    </font>
    <font>
      <sz val="10"/>
      <color rgb="FFFF0000"/>
      <name val="Open Sans"/>
      <family val="2"/>
      <charset val="1"/>
    </font>
    <font>
      <sz val="10"/>
      <color rgb="FF333333"/>
      <name val="Open Sans"/>
      <family val="2"/>
    </font>
    <font>
      <i/>
      <sz val="9"/>
      <color rgb="FF333333"/>
      <name val="Open Sans"/>
      <family val="2"/>
      <charset val="1"/>
    </font>
    <font>
      <sz val="11"/>
      <color rgb="FF000000"/>
      <name val="Cambria"/>
      <family val="1"/>
      <charset val="1"/>
    </font>
    <font>
      <sz val="10"/>
      <color rgb="FF333333"/>
      <name val="Arial"/>
      <family val="2"/>
      <charset val="1"/>
    </font>
    <font>
      <b/>
      <sz val="12"/>
      <color rgb="FF333333"/>
      <name val="Open Sans"/>
      <charset val="1"/>
    </font>
    <font>
      <sz val="11"/>
      <color rgb="FF333333"/>
      <name val="Calibri"/>
      <charset val="1"/>
    </font>
    <font>
      <sz val="11"/>
      <color rgb="FF000000"/>
      <name val="Open Sans"/>
      <charset val="1"/>
    </font>
    <font>
      <sz val="9"/>
      <color rgb="FF333333"/>
      <name val="Open Sans"/>
      <charset val="1"/>
    </font>
    <font>
      <i/>
      <sz val="10"/>
      <color rgb="FF000000"/>
      <name val="Open Sans"/>
      <charset val="1"/>
    </font>
    <font>
      <sz val="10"/>
      <color rgb="FFFF0000"/>
      <name val="Open Sans"/>
      <charset val="1"/>
    </font>
    <font>
      <sz val="9"/>
      <color rgb="FF333333"/>
      <name val="Calibri"/>
      <charset val="1"/>
    </font>
    <font>
      <b/>
      <sz val="9"/>
      <color rgb="FF333333"/>
      <name val="Open Sans"/>
      <charset val="1"/>
    </font>
    <font>
      <sz val="11"/>
      <color rgb="FF000000"/>
      <name val="Calibri"/>
      <charset val="1"/>
    </font>
    <font>
      <sz val="9"/>
      <color rgb="FF333333"/>
      <name val="Open Sans"/>
      <family val="2"/>
    </font>
    <font>
      <b/>
      <sz val="9"/>
      <color rgb="FF333333"/>
      <name val="Open Sans"/>
      <family val="2"/>
    </font>
  </fonts>
  <fills count="7">
    <fill>
      <patternFill patternType="none"/>
    </fill>
    <fill>
      <patternFill patternType="gray125"/>
    </fill>
    <fill>
      <patternFill patternType="solid">
        <fgColor rgb="FF5B9BD5"/>
        <bgColor rgb="FF808080"/>
      </patternFill>
    </fill>
    <fill>
      <patternFill patternType="solid">
        <fgColor rgb="FFDAEEF3"/>
        <bgColor rgb="FFCCFFFF"/>
      </patternFill>
    </fill>
    <fill>
      <patternFill patternType="solid">
        <fgColor rgb="FFC27BA0"/>
        <bgColor rgb="FFD5A6BD"/>
      </patternFill>
    </fill>
    <fill>
      <patternFill patternType="solid">
        <fgColor rgb="FFFFCCCC"/>
        <bgColor rgb="FFCCCCFF"/>
      </patternFill>
    </fill>
    <fill>
      <patternFill patternType="solid">
        <fgColor rgb="FFD5A6BD"/>
        <bgColor rgb="FFCC99FF"/>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s>
  <cellStyleXfs count="2">
    <xf numFmtId="0" fontId="0" fillId="0" borderId="0"/>
    <xf numFmtId="0" fontId="19" fillId="0" borderId="0" applyBorder="0" applyProtection="0"/>
  </cellStyleXfs>
  <cellXfs count="125">
    <xf numFmtId="0" fontId="0" fillId="0" borderId="0" xfId="0"/>
    <xf numFmtId="0" fontId="1" fillId="2" borderId="1" xfId="0" applyFont="1" applyFill="1" applyBorder="1" applyAlignment="1">
      <alignment horizontal="justify" vertical="center"/>
    </xf>
    <xf numFmtId="0" fontId="2" fillId="0" borderId="0" xfId="0" applyFont="1" applyAlignment="1">
      <alignment vertical="center"/>
    </xf>
    <xf numFmtId="0" fontId="1" fillId="2" borderId="1" xfId="0" applyFont="1" applyFill="1" applyBorder="1" applyAlignment="1">
      <alignment horizontal="justify" vertical="center" wrapText="1"/>
    </xf>
    <xf numFmtId="0" fontId="3" fillId="0" borderId="0" xfId="0" applyFont="1" applyAlignment="1">
      <alignment vertical="center"/>
    </xf>
    <xf numFmtId="0" fontId="2" fillId="0" borderId="1" xfId="0" applyFont="1" applyBorder="1" applyAlignment="1">
      <alignment horizontal="justify" vertical="center"/>
    </xf>
    <xf numFmtId="0" fontId="2" fillId="0" borderId="1" xfId="0" applyFont="1" applyBorder="1" applyAlignment="1">
      <alignment horizontal="justify" vertical="center" wrapText="1"/>
    </xf>
    <xf numFmtId="0" fontId="1" fillId="0" borderId="1" xfId="0" applyFont="1" applyBorder="1" applyAlignment="1">
      <alignment horizontal="justify" vertical="center" wrapText="1"/>
    </xf>
    <xf numFmtId="0" fontId="2" fillId="0" borderId="1" xfId="0" applyFont="1" applyBorder="1" applyAlignment="1">
      <alignment horizontal="left" vertical="center" wrapText="1"/>
    </xf>
    <xf numFmtId="0" fontId="4" fillId="0" borderId="1" xfId="0" applyFont="1" applyBorder="1" applyAlignment="1">
      <alignment wrapText="1"/>
    </xf>
    <xf numFmtId="0" fontId="5" fillId="0" borderId="0" xfId="0" applyFont="1"/>
    <xf numFmtId="0" fontId="6" fillId="0" borderId="0" xfId="0" applyFont="1" applyAlignment="1">
      <alignment vertical="center"/>
    </xf>
    <xf numFmtId="0" fontId="8" fillId="2" borderId="1" xfId="0" applyFont="1" applyFill="1" applyBorder="1" applyAlignment="1">
      <alignment horizontal="center" vertical="center" wrapText="1"/>
    </xf>
    <xf numFmtId="0" fontId="8" fillId="0" borderId="0" xfId="0" applyFont="1" applyBorder="1" applyAlignment="1">
      <alignment horizontal="center" vertical="center" wrapText="1"/>
    </xf>
    <xf numFmtId="14"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7" fillId="2" borderId="2" xfId="0" applyFont="1" applyFill="1" applyBorder="1" applyAlignment="1">
      <alignment horizontal="left" wrapText="1"/>
    </xf>
    <xf numFmtId="0" fontId="9" fillId="2" borderId="1" xfId="0" applyFont="1" applyFill="1" applyBorder="1" applyAlignment="1">
      <alignment horizontal="center" wrapText="1"/>
    </xf>
    <xf numFmtId="0" fontId="10" fillId="4" borderId="2" xfId="0" applyFont="1" applyFill="1" applyBorder="1" applyAlignment="1">
      <alignment horizontal="center" wrapText="1"/>
    </xf>
    <xf numFmtId="0" fontId="8" fillId="4" borderId="2" xfId="0" applyFont="1" applyFill="1" applyBorder="1" applyAlignment="1">
      <alignment horizontal="center" wrapText="1"/>
    </xf>
    <xf numFmtId="0" fontId="0" fillId="0" borderId="0" xfId="0" applyFont="1" applyAlignment="1">
      <alignment wrapText="1"/>
    </xf>
    <xf numFmtId="0" fontId="0" fillId="5" borderId="0" xfId="0" applyFont="1" applyFill="1"/>
    <xf numFmtId="0" fontId="3" fillId="5" borderId="0" xfId="0" applyFont="1" applyFill="1" applyAlignment="1">
      <alignment vertical="center"/>
    </xf>
    <xf numFmtId="0" fontId="3" fillId="5" borderId="1" xfId="0" applyFont="1" applyFill="1" applyBorder="1" applyAlignment="1">
      <alignment horizontal="center" vertical="center" wrapText="1"/>
    </xf>
    <xf numFmtId="0" fontId="9" fillId="0" borderId="0" xfId="0" applyFont="1" applyAlignment="1">
      <alignment vertical="center"/>
    </xf>
    <xf numFmtId="0" fontId="3" fillId="5" borderId="3" xfId="0" applyFont="1" applyFill="1" applyBorder="1" applyAlignment="1">
      <alignment horizontal="center" vertical="center"/>
    </xf>
    <xf numFmtId="0" fontId="11" fillId="0" borderId="0" xfId="0" applyFont="1" applyAlignment="1">
      <alignment vertical="center"/>
    </xf>
    <xf numFmtId="0" fontId="10" fillId="2" borderId="1" xfId="0" applyFont="1" applyFill="1" applyBorder="1" applyAlignment="1">
      <alignment horizontal="center" vertical="center" wrapText="1"/>
    </xf>
    <xf numFmtId="0" fontId="9" fillId="2" borderId="2" xfId="0" applyFont="1" applyFill="1" applyBorder="1" applyAlignment="1">
      <alignment horizontal="center" wrapText="1"/>
    </xf>
    <xf numFmtId="0" fontId="9" fillId="4" borderId="1" xfId="0" applyFont="1" applyFill="1" applyBorder="1" applyAlignment="1">
      <alignment horizont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9" fillId="6" borderId="1" xfId="0" applyFont="1" applyFill="1" applyBorder="1" applyAlignment="1">
      <alignment horizontal="center" vertical="center" wrapText="1"/>
    </xf>
    <xf numFmtId="0" fontId="7" fillId="0" borderId="0" xfId="0" applyFont="1" applyAlignment="1">
      <alignment vertical="center"/>
    </xf>
    <xf numFmtId="0" fontId="9" fillId="0" borderId="0" xfId="0" applyFont="1"/>
    <xf numFmtId="0" fontId="13" fillId="0" borderId="0" xfId="0" applyFont="1"/>
    <xf numFmtId="0" fontId="14" fillId="0" borderId="0" xfId="0" applyFont="1"/>
    <xf numFmtId="0" fontId="15" fillId="0" borderId="0" xfId="0" applyFont="1"/>
    <xf numFmtId="164" fontId="8" fillId="0" borderId="1" xfId="0" applyNumberFormat="1" applyFont="1" applyBorder="1" applyAlignment="1">
      <alignment horizontal="center" vertical="center" wrapText="1"/>
    </xf>
    <xf numFmtId="0" fontId="7" fillId="2" borderId="3" xfId="0" applyFont="1" applyFill="1" applyBorder="1" applyAlignment="1">
      <alignment horizontal="left" wrapText="1"/>
    </xf>
    <xf numFmtId="0" fontId="9" fillId="2" borderId="3" xfId="0" applyFont="1" applyFill="1" applyBorder="1" applyAlignment="1">
      <alignment horizontal="center" wrapText="1"/>
    </xf>
    <xf numFmtId="0" fontId="0" fillId="0" borderId="3" xfId="0" applyFont="1" applyBorder="1" applyAlignment="1">
      <alignment wrapText="1"/>
    </xf>
    <xf numFmtId="0" fontId="16" fillId="0" borderId="3" xfId="0" applyFont="1" applyBorder="1" applyAlignment="1">
      <alignment wrapText="1"/>
    </xf>
    <xf numFmtId="0" fontId="0" fillId="0" borderId="3" xfId="0" applyFont="1" applyBorder="1"/>
    <xf numFmtId="0" fontId="9" fillId="0" borderId="3" xfId="0" applyFont="1" applyBorder="1" applyAlignment="1">
      <alignment horizontal="center" wrapText="1"/>
    </xf>
    <xf numFmtId="0" fontId="6" fillId="0" borderId="0" xfId="0" applyFont="1"/>
    <xf numFmtId="14" fontId="17" fillId="0" borderId="0" xfId="0" applyNumberFormat="1" applyFont="1" applyAlignment="1">
      <alignment horizontal="center" vertical="center"/>
    </xf>
    <xf numFmtId="0" fontId="18" fillId="0" borderId="1" xfId="0" applyFont="1" applyBorder="1" applyAlignment="1">
      <alignment horizontal="center" vertical="center" wrapText="1"/>
    </xf>
    <xf numFmtId="0" fontId="9" fillId="0" borderId="1" xfId="0" applyFont="1" applyBorder="1" applyAlignment="1">
      <alignment vertical="center" wrapText="1"/>
    </xf>
    <xf numFmtId="9" fontId="9" fillId="0" borderId="1" xfId="0" applyNumberFormat="1" applyFont="1" applyBorder="1" applyAlignment="1">
      <alignment horizontal="center" vertical="center" wrapText="1"/>
    </xf>
    <xf numFmtId="0" fontId="19" fillId="0" borderId="1" xfId="1" applyFont="1" applyBorder="1" applyAlignment="1" applyProtection="1">
      <alignment horizontal="center" vertical="center" wrapText="1"/>
    </xf>
    <xf numFmtId="0" fontId="9" fillId="0" borderId="0" xfId="0" applyFont="1" applyAlignment="1">
      <alignment horizontal="justify" vertical="center"/>
    </xf>
    <xf numFmtId="2" fontId="9" fillId="0" borderId="0" xfId="0" applyNumberFormat="1" applyFont="1"/>
    <xf numFmtId="10" fontId="9" fillId="0" borderId="0" xfId="0" applyNumberFormat="1" applyFont="1"/>
    <xf numFmtId="0" fontId="8" fillId="2" borderId="4" xfId="0" applyFont="1" applyFill="1" applyBorder="1" applyAlignment="1">
      <alignment horizontal="center" vertical="center" wrapText="1"/>
    </xf>
    <xf numFmtId="0" fontId="2" fillId="0" borderId="1" xfId="0" applyFont="1" applyBorder="1" applyAlignment="1">
      <alignment horizontal="center" vertical="center" wrapText="1"/>
    </xf>
    <xf numFmtId="0" fontId="20" fillId="0" borderId="0" xfId="0" applyFont="1"/>
    <xf numFmtId="0" fontId="7" fillId="2" borderId="2" xfId="0" applyFont="1" applyFill="1" applyBorder="1" applyAlignment="1">
      <alignment horizontal="center" wrapText="1"/>
    </xf>
    <xf numFmtId="2" fontId="9" fillId="2" borderId="1" xfId="0" applyNumberFormat="1" applyFont="1" applyFill="1" applyBorder="1" applyAlignment="1">
      <alignment horizontal="center" wrapText="1"/>
    </xf>
    <xf numFmtId="10" fontId="9" fillId="2" borderId="1" xfId="0" applyNumberFormat="1" applyFont="1" applyFill="1" applyBorder="1" applyAlignment="1">
      <alignment horizontal="center" wrapText="1"/>
    </xf>
    <xf numFmtId="10" fontId="9" fillId="0" borderId="1" xfId="0" applyNumberFormat="1" applyFont="1" applyBorder="1" applyAlignment="1">
      <alignment horizontal="center" vertical="center" wrapText="1"/>
    </xf>
    <xf numFmtId="2" fontId="9" fillId="0" borderId="1" xfId="0" applyNumberFormat="1" applyFont="1" applyBorder="1" applyAlignment="1">
      <alignment horizontal="center" vertical="center" wrapText="1"/>
    </xf>
    <xf numFmtId="0" fontId="9" fillId="0" borderId="0" xfId="0" applyFont="1" applyAlignment="1">
      <alignment horizontal="center"/>
    </xf>
    <xf numFmtId="0" fontId="0" fillId="0" borderId="1" xfId="0" applyFont="1" applyBorder="1"/>
    <xf numFmtId="165" fontId="9" fillId="0" borderId="1" xfId="0" applyNumberFormat="1" applyFont="1" applyBorder="1" applyAlignment="1">
      <alignment horizontal="center" vertical="center" wrapText="1"/>
    </xf>
    <xf numFmtId="0" fontId="7" fillId="2" borderId="1" xfId="0" applyFont="1" applyFill="1" applyBorder="1" applyAlignment="1">
      <alignment horizontal="left" wrapText="1"/>
    </xf>
    <xf numFmtId="0" fontId="23" fillId="0" borderId="0" xfId="0" applyFont="1"/>
    <xf numFmtId="0" fontId="23" fillId="0" borderId="3" xfId="0" applyFont="1" applyBorder="1" applyAlignment="1">
      <alignment wrapText="1"/>
    </xf>
    <xf numFmtId="0" fontId="9" fillId="0" borderId="1" xfId="0" applyFont="1" applyBorder="1" applyAlignment="1">
      <alignment horizontal="left"/>
    </xf>
    <xf numFmtId="0" fontId="9" fillId="0" borderId="1" xfId="0" applyFont="1" applyBorder="1" applyAlignment="1">
      <alignment horizontal="center" wrapText="1"/>
    </xf>
    <xf numFmtId="0" fontId="9" fillId="0" borderId="1" xfId="0" applyFont="1" applyBorder="1" applyAlignment="1">
      <alignment horizontal="center"/>
    </xf>
    <xf numFmtId="0" fontId="9" fillId="0" borderId="1" xfId="0" applyFont="1" applyBorder="1" applyAlignment="1">
      <alignment horizontal="left" wrapText="1"/>
    </xf>
    <xf numFmtId="0" fontId="23" fillId="0" borderId="0" xfId="0" applyFont="1" applyAlignment="1">
      <alignment wrapText="1"/>
    </xf>
    <xf numFmtId="10" fontId="9" fillId="0" borderId="1" xfId="0" applyNumberFormat="1" applyFont="1" applyBorder="1" applyAlignment="1">
      <alignment horizontal="center" wrapText="1"/>
    </xf>
    <xf numFmtId="0" fontId="2" fillId="0" borderId="0" xfId="0" applyFont="1"/>
    <xf numFmtId="0" fontId="18" fillId="0" borderId="1" xfId="0" applyFont="1" applyBorder="1" applyAlignment="1">
      <alignment horizontal="left" vertical="center" wrapText="1"/>
    </xf>
    <xf numFmtId="0" fontId="25" fillId="0" borderId="0" xfId="0" applyFont="1"/>
    <xf numFmtId="0" fontId="26" fillId="0" borderId="0" xfId="0" applyFont="1"/>
    <xf numFmtId="0" fontId="17" fillId="2" borderId="1" xfId="0" applyFont="1" applyFill="1" applyBorder="1" applyAlignment="1">
      <alignment horizontal="center" vertical="center" wrapText="1"/>
    </xf>
    <xf numFmtId="0" fontId="14" fillId="2" borderId="1" xfId="0" applyFont="1" applyFill="1" applyBorder="1" applyAlignment="1">
      <alignment horizontal="left" wrapText="1"/>
    </xf>
    <xf numFmtId="0" fontId="18" fillId="2" borderId="1" xfId="0" applyFont="1" applyFill="1" applyBorder="1" applyAlignment="1">
      <alignment horizontal="center" wrapText="1"/>
    </xf>
    <xf numFmtId="0" fontId="27" fillId="0" borderId="1" xfId="0" applyFont="1" applyBorder="1" applyAlignment="1">
      <alignment horizontal="left"/>
    </xf>
    <xf numFmtId="14" fontId="27" fillId="0" borderId="1" xfId="0" applyNumberFormat="1" applyFont="1" applyBorder="1" applyAlignment="1">
      <alignment horizontal="center"/>
    </xf>
    <xf numFmtId="166" fontId="27" fillId="0" borderId="1" xfId="0" applyNumberFormat="1" applyFont="1" applyBorder="1" applyAlignment="1">
      <alignment horizontal="center"/>
    </xf>
    <xf numFmtId="0" fontId="28" fillId="0" borderId="0" xfId="0" applyFont="1" applyAlignment="1">
      <alignment vertical="center"/>
    </xf>
    <xf numFmtId="0" fontId="29" fillId="0" borderId="1" xfId="0" applyFont="1" applyBorder="1" applyAlignment="1">
      <alignment horizontal="center" vertical="center" wrapText="1"/>
    </xf>
    <xf numFmtId="2" fontId="18" fillId="0" borderId="1" xfId="0" applyNumberFormat="1" applyFont="1" applyBorder="1" applyAlignment="1">
      <alignment horizontal="center" vertical="center" wrapText="1"/>
    </xf>
    <xf numFmtId="9" fontId="18" fillId="0" borderId="1" xfId="0" applyNumberFormat="1" applyFont="1" applyBorder="1" applyAlignment="1">
      <alignment horizontal="center" vertical="center" wrapText="1"/>
    </xf>
    <xf numFmtId="0" fontId="18" fillId="0" borderId="0" xfId="0" applyFont="1" applyAlignment="1">
      <alignment wrapText="1"/>
    </xf>
    <xf numFmtId="0" fontId="17" fillId="0" borderId="1" xfId="0" applyFont="1" applyBorder="1" applyAlignment="1">
      <alignment horizontal="center" vertical="center" wrapText="1"/>
    </xf>
    <xf numFmtId="0" fontId="18" fillId="0" borderId="0" xfId="0" applyFont="1"/>
    <xf numFmtId="0" fontId="18" fillId="2" borderId="1" xfId="0" applyFont="1" applyFill="1" applyBorder="1" applyAlignment="1">
      <alignment horizontal="left" vertical="center" wrapText="1"/>
    </xf>
    <xf numFmtId="0" fontId="18" fillId="2" borderId="1" xfId="0" applyFont="1" applyFill="1" applyBorder="1" applyAlignment="1">
      <alignment horizontal="center" vertical="center" wrapText="1"/>
    </xf>
    <xf numFmtId="0" fontId="17" fillId="0" borderId="1" xfId="0" applyFont="1" applyBorder="1" applyAlignment="1">
      <alignment horizontal="left" vertical="center" wrapText="1"/>
    </xf>
    <xf numFmtId="0" fontId="28" fillId="0" borderId="0" xfId="0" applyFont="1" applyAlignment="1"/>
    <xf numFmtId="10" fontId="18" fillId="0" borderId="1" xfId="0" applyNumberFormat="1" applyFont="1" applyBorder="1" applyAlignment="1">
      <alignment horizontal="center" vertical="center" wrapText="1"/>
    </xf>
    <xf numFmtId="0" fontId="31" fillId="0" borderId="0" xfId="0" applyFont="1" applyAlignment="1">
      <alignment vertical="center"/>
    </xf>
    <xf numFmtId="0" fontId="18" fillId="2" borderId="1" xfId="0" applyFont="1" applyFill="1" applyBorder="1" applyAlignment="1">
      <alignment vertical="center" wrapText="1"/>
    </xf>
    <xf numFmtId="167" fontId="17" fillId="0" borderId="1" xfId="0" applyNumberFormat="1" applyFont="1" applyBorder="1" applyAlignment="1">
      <alignment horizontal="center" vertical="center" wrapText="1"/>
    </xf>
    <xf numFmtId="0" fontId="18" fillId="2" borderId="4" xfId="0" applyFont="1" applyFill="1" applyBorder="1" applyAlignment="1">
      <alignment vertical="center" wrapText="1"/>
    </xf>
    <xf numFmtId="0" fontId="28" fillId="0" borderId="0" xfId="0" applyFont="1"/>
    <xf numFmtId="0" fontId="32" fillId="0" borderId="0" xfId="0" applyFont="1" applyBorder="1" applyAlignment="1"/>
    <xf numFmtId="0" fontId="33" fillId="0" borderId="0" xfId="0" applyFont="1" applyAlignment="1"/>
    <xf numFmtId="0" fontId="32" fillId="0" borderId="0" xfId="0" applyFont="1" applyAlignment="1"/>
    <xf numFmtId="0" fontId="28" fillId="0" borderId="0" xfId="0" applyFont="1" applyBorder="1" applyAlignment="1"/>
    <xf numFmtId="0" fontId="33" fillId="0" borderId="0" xfId="0" applyFont="1" applyBorder="1" applyAlignment="1"/>
    <xf numFmtId="0" fontId="0" fillId="0" borderId="0" xfId="0" applyAlignment="1">
      <alignment horizontal="center" vertical="center"/>
    </xf>
    <xf numFmtId="0" fontId="9" fillId="0" borderId="1" xfId="0" applyFont="1" applyBorder="1" applyAlignment="1">
      <alignment horizontal="center" vertical="center"/>
    </xf>
    <xf numFmtId="0" fontId="21" fillId="0" borderId="1" xfId="0" applyFont="1" applyBorder="1" applyAlignment="1">
      <alignment horizontal="left" vertical="center" wrapText="1"/>
    </xf>
    <xf numFmtId="0" fontId="21" fillId="0" borderId="1" xfId="0" applyFont="1" applyBorder="1" applyAlignment="1">
      <alignment horizontal="center" vertical="center" wrapText="1"/>
    </xf>
    <xf numFmtId="0" fontId="15" fillId="0" borderId="1" xfId="0" applyFont="1" applyBorder="1" applyAlignment="1">
      <alignment horizontal="center" vertical="center"/>
    </xf>
    <xf numFmtId="0" fontId="34" fillId="0" borderId="0" xfId="0" applyFont="1" applyAlignment="1">
      <alignment vertical="center"/>
    </xf>
    <xf numFmtId="0" fontId="35" fillId="0" borderId="0" xfId="0" applyFont="1" applyAlignment="1"/>
    <xf numFmtId="0" fontId="1" fillId="0" borderId="1" xfId="0" applyFont="1" applyBorder="1" applyAlignment="1">
      <alignment horizontal="justify" vertical="center" wrapText="1"/>
    </xf>
    <xf numFmtId="0" fontId="2" fillId="0" borderId="1" xfId="0" applyFont="1" applyBorder="1" applyAlignment="1">
      <alignment horizontal="justify" vertical="center" wrapText="1"/>
    </xf>
    <xf numFmtId="0" fontId="7" fillId="3" borderId="1" xfId="0" applyFont="1" applyFill="1" applyBorder="1" applyAlignment="1">
      <alignment horizontal="left" vertical="center" wrapText="1"/>
    </xf>
    <xf numFmtId="0" fontId="0" fillId="0" borderId="0" xfId="0" applyAlignment="1">
      <alignment wrapText="1"/>
    </xf>
    <xf numFmtId="0" fontId="14" fillId="3" borderId="1"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14" fillId="0" borderId="1" xfId="0" applyFont="1" applyBorder="1" applyAlignment="1">
      <alignment horizontal="center" vertical="center" wrapText="1"/>
    </xf>
    <xf numFmtId="0" fontId="18" fillId="0" borderId="4" xfId="0" applyFont="1" applyBorder="1" applyAlignment="1">
      <alignment horizontal="center" vertical="center" wrapText="1"/>
    </xf>
    <xf numFmtId="0" fontId="17" fillId="0" borderId="1" xfId="0" applyFont="1" applyBorder="1" applyAlignment="1">
      <alignment horizontal="center" vertical="center" wrapText="1"/>
    </xf>
    <xf numFmtId="0" fontId="28" fillId="0" borderId="0" xfId="0" applyFont="1" applyBorder="1" applyAlignment="1">
      <alignment wrapText="1"/>
    </xf>
    <xf numFmtId="0" fontId="17" fillId="2" borderId="1" xfId="0" applyFont="1" applyFill="1" applyBorder="1" applyAlignment="1">
      <alignment horizontal="center" vertical="center" wrapText="1"/>
    </xf>
    <xf numFmtId="0" fontId="14" fillId="0" borderId="1" xfId="0" applyFont="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5A6BD"/>
      <rgbColor rgb="FF808080"/>
      <rgbColor rgb="FF5B9BD5"/>
      <rgbColor rgb="FF993366"/>
      <rgbColor rgb="FFFFFFCC"/>
      <rgbColor rgb="FFDAEEF3"/>
      <rgbColor rgb="FF660066"/>
      <rgbColor rgb="FFC27BA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CC"/>
      <rgbColor rgb="FF3366FF"/>
      <rgbColor rgb="FF33CCCC"/>
      <rgbColor rgb="FF99CC00"/>
      <rgbColor rgb="FFFFCC00"/>
      <rgbColor rgb="FFFF9900"/>
      <rgbColor rgb="FFFF6600"/>
      <rgbColor rgb="FF666699"/>
      <rgbColor rgb="FFA6A6A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45360</xdr:colOff>
      <xdr:row>2</xdr:row>
      <xdr:rowOff>162720</xdr:rowOff>
    </xdr:from>
    <xdr:to>
      <xdr:col>23</xdr:col>
      <xdr:colOff>527040</xdr:colOff>
      <xdr:row>27</xdr:row>
      <xdr:rowOff>3240</xdr:rowOff>
    </xdr:to>
    <xdr:pic>
      <xdr:nvPicPr>
        <xdr:cNvPr id="2" name="Image 1"/>
        <xdr:cNvPicPr/>
      </xdr:nvPicPr>
      <xdr:blipFill>
        <a:blip xmlns:r="http://schemas.openxmlformats.org/officeDocument/2006/relationships" r:embed="rId1"/>
        <a:stretch/>
      </xdr:blipFill>
      <xdr:spPr>
        <a:xfrm>
          <a:off x="45360" y="574200"/>
          <a:ext cx="14312520" cy="4564800"/>
        </a:xfrm>
        <a:prstGeom prst="rect">
          <a:avLst/>
        </a:prstGeom>
        <a:ln>
          <a:noFill/>
        </a:ln>
      </xdr:spPr>
    </xdr:pic>
    <xdr:clientData/>
  </xdr:twoCellAnchor>
  <xdr:twoCellAnchor editAs="oneCell">
    <xdr:from>
      <xdr:col>0</xdr:col>
      <xdr:colOff>0</xdr:colOff>
      <xdr:row>63</xdr:row>
      <xdr:rowOff>0</xdr:rowOff>
    </xdr:from>
    <xdr:to>
      <xdr:col>17</xdr:col>
      <xdr:colOff>126000</xdr:colOff>
      <xdr:row>87</xdr:row>
      <xdr:rowOff>175680</xdr:rowOff>
    </xdr:to>
    <xdr:pic>
      <xdr:nvPicPr>
        <xdr:cNvPr id="4" name="Image 3"/>
        <xdr:cNvPicPr/>
      </xdr:nvPicPr>
      <xdr:blipFill>
        <a:blip xmlns:r="http://schemas.openxmlformats.org/officeDocument/2006/relationships" r:embed="rId2"/>
        <a:stretch/>
      </xdr:blipFill>
      <xdr:spPr>
        <a:xfrm>
          <a:off x="0" y="11727000"/>
          <a:ext cx="10348560" cy="4564800"/>
        </a:xfrm>
        <a:prstGeom prst="rect">
          <a:avLst/>
        </a:prstGeom>
        <a:ln>
          <a:noFill/>
        </a:ln>
      </xdr:spPr>
    </xdr:pic>
    <xdr:clientData/>
  </xdr:twoCellAnchor>
  <xdr:twoCellAnchor editAs="oneCell">
    <xdr:from>
      <xdr:col>0</xdr:col>
      <xdr:colOff>10886</xdr:colOff>
      <xdr:row>32</xdr:row>
      <xdr:rowOff>16327</xdr:rowOff>
    </xdr:from>
    <xdr:to>
      <xdr:col>24</xdr:col>
      <xdr:colOff>123565</xdr:colOff>
      <xdr:row>57</xdr:row>
      <xdr:rowOff>70757</xdr:rowOff>
    </xdr:to>
    <xdr:pic>
      <xdr:nvPicPr>
        <xdr:cNvPr id="5" name="Immagin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886" y="6814456"/>
          <a:ext cx="14612450" cy="46808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ec.oceanbrowser.net:8081/data/emodnet-domains/" TargetMode="External"/><Relationship Id="rId2" Type="http://schemas.openxmlformats.org/officeDocument/2006/relationships/hyperlink" Target="https://geoservice.maris.nl/wms/seadatanet/EMODnet_chemistry?service=WMS&amp;request=GetCapabilities" TargetMode="External"/><Relationship Id="rId1" Type="http://schemas.openxmlformats.org/officeDocument/2006/relationships/hyperlink" Target="https://emodnet-chemistry.maris.nl/search" TargetMode="External"/><Relationship Id="rId6" Type="http://schemas.openxmlformats.org/officeDocument/2006/relationships/hyperlink" Target="http://ec.oceanbrowser.net:8081/data/emodnet-domains/" TargetMode="External"/><Relationship Id="rId5" Type="http://schemas.openxmlformats.org/officeDocument/2006/relationships/hyperlink" Target="http://ec.oceanbrowser.net/emodnet/Python/web/wpswms?request=GetCapabilities&amp;service=WMS&amp;version=1.3.0" TargetMode="External"/><Relationship Id="rId4" Type="http://schemas.openxmlformats.org/officeDocument/2006/relationships/hyperlink" Target="http://ec.oceanbrowser.net/emodnet/"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ec.europa.eu/maritimeaffairs/atlas/maritime_atlas/" TargetMode="External"/><Relationship Id="rId2" Type="http://schemas.openxmlformats.org/officeDocument/2006/relationships/hyperlink" Target="http://www.emodnet.eu/geonetwork/emodnet/eng/catalog.search" TargetMode="External"/><Relationship Id="rId1" Type="http://schemas.openxmlformats.org/officeDocument/2006/relationships/hyperlink" Target="https://ipchem.jrc.ec.europa.eu/RDSIdiscovery/ipchem/index.html" TargetMode="External"/><Relationship Id="rId4" Type="http://schemas.openxmlformats.org/officeDocument/2006/relationships/hyperlink" Target="https://ckan-d4s1.d4science.org/organization/89eea70a-901a-4718-9015-be9cd0444f37?tags=EMODnet+Chemist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
  <sheetViews>
    <sheetView zoomScaleNormal="100" workbookViewId="0">
      <selection activeCell="C3" sqref="C3"/>
    </sheetView>
  </sheetViews>
  <sheetFormatPr defaultColWidth="8.5546875" defaultRowHeight="14.4" x14ac:dyDescent="0.3"/>
  <cols>
    <col min="1" max="1" width="14" customWidth="1"/>
    <col min="2" max="2" width="27.109375" customWidth="1"/>
    <col min="5" max="5" width="13.44140625" customWidth="1"/>
    <col min="6" max="6" width="20.77734375" customWidth="1"/>
    <col min="7" max="7" width="14.109375" customWidth="1"/>
    <col min="8" max="8" width="14.6640625" customWidth="1"/>
  </cols>
  <sheetData>
    <row r="1" spans="1:8" s="4" customFormat="1" ht="15.6" x14ac:dyDescent="0.3">
      <c r="A1" s="1" t="s">
        <v>0</v>
      </c>
      <c r="B1" s="1" t="s">
        <v>1</v>
      </c>
      <c r="C1" s="2"/>
      <c r="D1" s="2"/>
      <c r="E1" s="3" t="s">
        <v>2</v>
      </c>
      <c r="F1" s="3" t="s">
        <v>3</v>
      </c>
      <c r="G1" s="3" t="s">
        <v>4</v>
      </c>
      <c r="H1" s="3" t="s">
        <v>5</v>
      </c>
    </row>
    <row r="2" spans="1:8" s="4" customFormat="1" ht="26.4" x14ac:dyDescent="0.3">
      <c r="A2" s="5" t="s">
        <v>6</v>
      </c>
      <c r="B2" s="6" t="s">
        <v>6</v>
      </c>
      <c r="C2" s="2"/>
      <c r="D2" s="2"/>
      <c r="E2" s="7" t="s">
        <v>6</v>
      </c>
      <c r="F2" s="6" t="s">
        <v>7</v>
      </c>
      <c r="G2" s="6" t="s">
        <v>8</v>
      </c>
      <c r="H2" s="6" t="s">
        <v>9</v>
      </c>
    </row>
    <row r="3" spans="1:8" s="4" customFormat="1" ht="79.2" x14ac:dyDescent="0.3">
      <c r="A3" s="5" t="s">
        <v>10</v>
      </c>
      <c r="B3" s="6" t="s">
        <v>11</v>
      </c>
      <c r="C3" s="2"/>
      <c r="D3" s="2"/>
      <c r="E3" s="7" t="s">
        <v>10</v>
      </c>
      <c r="F3" s="6" t="s">
        <v>12</v>
      </c>
      <c r="G3" s="6" t="s">
        <v>8</v>
      </c>
      <c r="H3" s="6" t="s">
        <v>13</v>
      </c>
    </row>
    <row r="4" spans="1:8" s="4" customFormat="1" ht="92.4" x14ac:dyDescent="0.3">
      <c r="A4" s="5" t="s">
        <v>14</v>
      </c>
      <c r="B4" s="6" t="s">
        <v>15</v>
      </c>
      <c r="C4" s="2"/>
      <c r="D4" s="2"/>
      <c r="E4" s="7" t="s">
        <v>14</v>
      </c>
      <c r="F4" s="6" t="s">
        <v>16</v>
      </c>
      <c r="G4" s="6" t="s">
        <v>8</v>
      </c>
      <c r="H4" s="6" t="s">
        <v>13</v>
      </c>
    </row>
    <row r="5" spans="1:8" s="4" customFormat="1" ht="118.8" x14ac:dyDescent="0.3">
      <c r="A5" s="5" t="s">
        <v>17</v>
      </c>
      <c r="B5" s="6" t="s">
        <v>18</v>
      </c>
      <c r="C5" s="2"/>
      <c r="D5" s="2"/>
      <c r="E5" s="7" t="s">
        <v>17</v>
      </c>
      <c r="F5" s="6" t="s">
        <v>19</v>
      </c>
      <c r="G5" s="6" t="s">
        <v>20</v>
      </c>
      <c r="H5" s="6" t="s">
        <v>21</v>
      </c>
    </row>
    <row r="6" spans="1:8" s="4" customFormat="1" ht="92.4" x14ac:dyDescent="0.3">
      <c r="A6" s="5" t="s">
        <v>22</v>
      </c>
      <c r="B6" s="6" t="s">
        <v>23</v>
      </c>
      <c r="C6" s="2"/>
      <c r="D6" s="2"/>
      <c r="E6" s="7" t="s">
        <v>22</v>
      </c>
      <c r="F6" s="6" t="s">
        <v>7</v>
      </c>
      <c r="G6" s="6" t="s">
        <v>24</v>
      </c>
      <c r="H6" s="6" t="s">
        <v>9</v>
      </c>
    </row>
    <row r="7" spans="1:8" s="4" customFormat="1" ht="79.2" x14ac:dyDescent="0.3">
      <c r="A7" s="5" t="s">
        <v>25</v>
      </c>
      <c r="B7" s="6" t="s">
        <v>26</v>
      </c>
      <c r="C7" s="2"/>
      <c r="D7" s="2"/>
      <c r="E7" s="7" t="s">
        <v>25</v>
      </c>
      <c r="F7" s="6" t="s">
        <v>27</v>
      </c>
      <c r="G7" s="6" t="s">
        <v>28</v>
      </c>
      <c r="H7" s="6" t="s">
        <v>29</v>
      </c>
    </row>
    <row r="8" spans="1:8" s="4" customFormat="1" ht="145.19999999999999" customHeight="1" x14ac:dyDescent="0.3">
      <c r="A8" s="5" t="s">
        <v>30</v>
      </c>
      <c r="B8" s="6" t="s">
        <v>31</v>
      </c>
      <c r="C8" s="2"/>
      <c r="D8" s="2"/>
      <c r="E8" s="113" t="s">
        <v>30</v>
      </c>
      <c r="F8" s="114" t="s">
        <v>32</v>
      </c>
      <c r="G8" s="114" t="s">
        <v>8</v>
      </c>
      <c r="H8" s="8" t="s">
        <v>33</v>
      </c>
    </row>
    <row r="9" spans="1:8" s="4" customFormat="1" ht="24" x14ac:dyDescent="0.25">
      <c r="A9" s="2"/>
      <c r="B9" s="2"/>
      <c r="C9" s="2"/>
      <c r="D9" s="2"/>
      <c r="E9" s="113"/>
      <c r="F9" s="114"/>
      <c r="G9" s="114"/>
      <c r="H9" s="9" t="s">
        <v>34</v>
      </c>
    </row>
    <row r="10" spans="1:8" s="4" customFormat="1" ht="15.6" x14ac:dyDescent="0.3">
      <c r="E10" s="2" t="s">
        <v>35</v>
      </c>
      <c r="F10" s="10"/>
      <c r="G10" s="10"/>
      <c r="H10" s="10"/>
    </row>
    <row r="11" spans="1:8" s="4" customFormat="1" ht="15.6" x14ac:dyDescent="0.3">
      <c r="E11" s="2" t="s">
        <v>36</v>
      </c>
      <c r="F11" s="10"/>
      <c r="G11" s="10"/>
      <c r="H11" s="10"/>
    </row>
  </sheetData>
  <mergeCells count="3">
    <mergeCell ref="E8:E9"/>
    <mergeCell ref="F8:F9"/>
    <mergeCell ref="G8:G9"/>
  </mergeCells>
  <pageMargins left="0.70833333333333304" right="0.70833333333333304" top="0.74791666666666701" bottom="0.74791666666666701" header="0.51180555555555496" footer="0.51180555555555496"/>
  <pageSetup paperSize="9" firstPageNumber="0"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
  <sheetViews>
    <sheetView zoomScaleNormal="100" workbookViewId="0">
      <selection activeCell="A40" sqref="A40"/>
    </sheetView>
  </sheetViews>
  <sheetFormatPr defaultColWidth="8.5546875" defaultRowHeight="14.4" x14ac:dyDescent="0.3"/>
  <cols>
    <col min="1" max="1" width="67.77734375" customWidth="1"/>
    <col min="2" max="2" width="12.6640625" customWidth="1"/>
    <col min="3" max="3" width="10.77734375" customWidth="1"/>
    <col min="1017" max="1025" width="11.5546875" customWidth="1"/>
  </cols>
  <sheetData>
    <row r="1" spans="1:7" ht="17.399999999999999" x14ac:dyDescent="0.4">
      <c r="A1" s="76" t="s">
        <v>379</v>
      </c>
    </row>
    <row r="2" spans="1:7" ht="30" customHeight="1" x14ac:dyDescent="0.3">
      <c r="A2" s="118" t="s">
        <v>380</v>
      </c>
      <c r="B2" s="78" t="s">
        <v>39</v>
      </c>
      <c r="C2" s="78" t="s">
        <v>40</v>
      </c>
      <c r="D2" s="78" t="s">
        <v>381</v>
      </c>
    </row>
    <row r="3" spans="1:7" ht="15" x14ac:dyDescent="0.3">
      <c r="A3" s="118"/>
      <c r="B3" s="46">
        <v>43739</v>
      </c>
      <c r="C3" s="47" t="s">
        <v>22</v>
      </c>
      <c r="D3" s="85" t="s">
        <v>382</v>
      </c>
    </row>
    <row r="4" spans="1:7" ht="30" x14ac:dyDescent="0.35">
      <c r="A4" s="75"/>
      <c r="B4" s="80" t="s">
        <v>383</v>
      </c>
      <c r="C4" s="80" t="s">
        <v>384</v>
      </c>
      <c r="D4" s="80" t="s">
        <v>385</v>
      </c>
    </row>
    <row r="5" spans="1:7" ht="15" x14ac:dyDescent="0.3">
      <c r="A5" s="75" t="s">
        <v>386</v>
      </c>
      <c r="B5" s="47">
        <v>6683</v>
      </c>
      <c r="C5" s="47">
        <v>4686</v>
      </c>
      <c r="D5" s="86">
        <f>(C5-B5)/B5*100</f>
        <v>-29.881789615442166</v>
      </c>
    </row>
    <row r="6" spans="1:7" ht="15" x14ac:dyDescent="0.3">
      <c r="A6" s="75" t="s">
        <v>387</v>
      </c>
      <c r="B6" s="47">
        <v>556</v>
      </c>
      <c r="C6" s="47">
        <v>418</v>
      </c>
      <c r="D6" s="86">
        <f>(C6-B6)/B6*100</f>
        <v>-24.820143884892087</v>
      </c>
    </row>
    <row r="7" spans="1:7" ht="15" x14ac:dyDescent="0.3">
      <c r="A7" s="75" t="s">
        <v>388</v>
      </c>
      <c r="B7" s="47">
        <v>13881</v>
      </c>
      <c r="C7" s="47">
        <v>10374</v>
      </c>
      <c r="D7" s="86">
        <f>(C7-B7)/B7*100</f>
        <v>-25.264750378214828</v>
      </c>
    </row>
    <row r="8" spans="1:7" ht="15" x14ac:dyDescent="0.3">
      <c r="A8" s="75" t="s">
        <v>389</v>
      </c>
      <c r="B8" s="47">
        <v>0.45200000000000001</v>
      </c>
      <c r="C8" s="87">
        <v>0.56999999999999995</v>
      </c>
      <c r="D8" s="86">
        <f>(C8-B8)/B8*100</f>
        <v>26.106194690265472</v>
      </c>
    </row>
    <row r="9" spans="1:7" ht="15" x14ac:dyDescent="0.3">
      <c r="A9" s="75" t="s">
        <v>390</v>
      </c>
      <c r="B9" s="47">
        <v>0.38</v>
      </c>
      <c r="C9" s="87">
        <v>0.31</v>
      </c>
      <c r="D9" s="86">
        <f>(C9-B9)/B9*100</f>
        <v>-18.421052631578949</v>
      </c>
    </row>
    <row r="11" spans="1:7" ht="30" customHeight="1" x14ac:dyDescent="0.35">
      <c r="A11" s="117" t="s">
        <v>391</v>
      </c>
      <c r="B11" s="78" t="s">
        <v>39</v>
      </c>
      <c r="C11" s="78" t="s">
        <v>40</v>
      </c>
      <c r="D11" s="78" t="s">
        <v>381</v>
      </c>
      <c r="E11" s="88"/>
      <c r="F11" s="88"/>
      <c r="G11" s="88"/>
    </row>
    <row r="12" spans="1:7" ht="30" x14ac:dyDescent="0.35">
      <c r="A12" s="117"/>
      <c r="B12" s="46">
        <v>43739</v>
      </c>
      <c r="C12" s="47" t="s">
        <v>22</v>
      </c>
      <c r="D12" s="89" t="s">
        <v>392</v>
      </c>
      <c r="E12" s="88"/>
      <c r="F12" s="88"/>
      <c r="G12" s="88"/>
    </row>
    <row r="13" spans="1:7" ht="60" x14ac:dyDescent="0.35">
      <c r="A13" s="79" t="s">
        <v>393</v>
      </c>
      <c r="B13" s="80" t="s">
        <v>394</v>
      </c>
      <c r="C13" s="80" t="s">
        <v>395</v>
      </c>
      <c r="D13" s="80" t="s">
        <v>396</v>
      </c>
      <c r="E13" s="88"/>
      <c r="F13" s="88"/>
      <c r="G13" s="88"/>
    </row>
    <row r="14" spans="1:7" ht="15" customHeight="1" x14ac:dyDescent="0.35">
      <c r="A14" s="119" t="s">
        <v>397</v>
      </c>
      <c r="B14" s="119"/>
      <c r="C14" s="119"/>
      <c r="D14" s="119"/>
      <c r="E14" s="88"/>
      <c r="F14" s="88"/>
      <c r="G14" s="88"/>
    </row>
    <row r="15" spans="1:7" ht="15" x14ac:dyDescent="0.35">
      <c r="A15" s="84" t="s">
        <v>398</v>
      </c>
      <c r="B15" s="90"/>
      <c r="C15" s="90"/>
      <c r="D15" s="90"/>
      <c r="E15" s="88"/>
      <c r="F15" s="88"/>
      <c r="G15" s="88"/>
    </row>
    <row r="16" spans="1:7" ht="15" x14ac:dyDescent="0.35">
      <c r="B16" s="90"/>
      <c r="C16" s="90"/>
      <c r="D16" s="90"/>
      <c r="E16" s="88"/>
      <c r="F16" s="88"/>
      <c r="G16" s="88"/>
    </row>
    <row r="17" spans="1:7" ht="15" x14ac:dyDescent="0.35">
      <c r="A17" s="88"/>
      <c r="B17" s="88"/>
      <c r="C17" s="88"/>
      <c r="D17" s="88"/>
      <c r="E17" s="88"/>
      <c r="F17" s="88"/>
      <c r="G17" s="88"/>
    </row>
    <row r="18" spans="1:7" ht="30" customHeight="1" x14ac:dyDescent="0.35">
      <c r="A18" s="117" t="s">
        <v>399</v>
      </c>
      <c r="B18" s="78" t="s">
        <v>39</v>
      </c>
      <c r="C18" s="78" t="s">
        <v>40</v>
      </c>
      <c r="D18" s="78" t="s">
        <v>381</v>
      </c>
      <c r="G18" s="88"/>
    </row>
    <row r="19" spans="1:7" ht="19.8" customHeight="1" x14ac:dyDescent="0.35">
      <c r="A19" s="117"/>
      <c r="B19" s="46">
        <v>43739</v>
      </c>
      <c r="C19" s="47" t="s">
        <v>22</v>
      </c>
      <c r="D19" s="89" t="s">
        <v>382</v>
      </c>
      <c r="G19" s="88"/>
    </row>
    <row r="20" spans="1:7" ht="19.2" customHeight="1" x14ac:dyDescent="0.35">
      <c r="A20" s="117"/>
      <c r="B20" s="120" t="s">
        <v>400</v>
      </c>
      <c r="C20" s="120"/>
      <c r="D20" s="121" t="s">
        <v>401</v>
      </c>
      <c r="E20" s="121"/>
      <c r="F20" s="121"/>
      <c r="G20" s="88"/>
    </row>
    <row r="21" spans="1:7" ht="45" x14ac:dyDescent="0.35">
      <c r="A21" s="91"/>
      <c r="B21" s="92" t="s">
        <v>402</v>
      </c>
      <c r="C21" s="92" t="s">
        <v>403</v>
      </c>
      <c r="D21" s="92" t="s">
        <v>404</v>
      </c>
      <c r="E21" s="92" t="s">
        <v>405</v>
      </c>
      <c r="F21" s="92" t="s">
        <v>406</v>
      </c>
      <c r="G21" s="88"/>
    </row>
    <row r="22" spans="1:7" ht="15" x14ac:dyDescent="0.35">
      <c r="A22" s="93" t="s">
        <v>407</v>
      </c>
      <c r="B22" s="47">
        <v>4742</v>
      </c>
      <c r="C22" s="47" t="s">
        <v>408</v>
      </c>
      <c r="D22" s="47" t="s">
        <v>409</v>
      </c>
      <c r="E22" s="47" t="s">
        <v>410</v>
      </c>
      <c r="F22" s="47" t="s">
        <v>411</v>
      </c>
      <c r="G22" s="88"/>
    </row>
    <row r="23" spans="1:7" ht="15" x14ac:dyDescent="0.35">
      <c r="A23" s="93" t="s">
        <v>412</v>
      </c>
      <c r="B23" s="47">
        <v>19</v>
      </c>
      <c r="C23" s="47" t="s">
        <v>413</v>
      </c>
      <c r="D23" s="47" t="s">
        <v>414</v>
      </c>
      <c r="E23" s="47" t="s">
        <v>415</v>
      </c>
      <c r="F23" s="47" t="s">
        <v>416</v>
      </c>
      <c r="G23" s="88"/>
    </row>
    <row r="24" spans="1:7" ht="15" x14ac:dyDescent="0.35">
      <c r="A24" s="93" t="s">
        <v>417</v>
      </c>
      <c r="B24" s="47">
        <v>86</v>
      </c>
      <c r="C24" s="47" t="s">
        <v>418</v>
      </c>
      <c r="D24" s="47" t="s">
        <v>419</v>
      </c>
      <c r="E24" s="47" t="s">
        <v>420</v>
      </c>
      <c r="F24" s="47" t="s">
        <v>421</v>
      </c>
      <c r="G24" s="88"/>
    </row>
    <row r="25" spans="1:7" ht="15" x14ac:dyDescent="0.35">
      <c r="A25" s="84"/>
      <c r="B25" s="90"/>
      <c r="C25" s="90"/>
      <c r="D25" s="90"/>
      <c r="E25" s="90"/>
      <c r="F25" s="90"/>
      <c r="G25" s="88"/>
    </row>
    <row r="26" spans="1:7" ht="15" x14ac:dyDescent="0.35">
      <c r="A26" s="88"/>
      <c r="B26" s="88"/>
      <c r="C26" s="88"/>
      <c r="D26" s="88"/>
      <c r="E26" s="88"/>
      <c r="F26" s="88"/>
      <c r="G26" s="88"/>
    </row>
    <row r="27" spans="1:7" ht="30" customHeight="1" x14ac:dyDescent="0.35">
      <c r="A27" s="117" t="s">
        <v>422</v>
      </c>
      <c r="B27" s="78" t="s">
        <v>39</v>
      </c>
      <c r="C27" s="78" t="s">
        <v>40</v>
      </c>
      <c r="D27" s="78" t="s">
        <v>381</v>
      </c>
      <c r="G27" s="88"/>
    </row>
    <row r="28" spans="1:7" ht="18.600000000000001" customHeight="1" x14ac:dyDescent="0.35">
      <c r="A28" s="117"/>
      <c r="B28" s="46">
        <v>43739</v>
      </c>
      <c r="C28" s="47" t="s">
        <v>22</v>
      </c>
      <c r="D28" s="89" t="s">
        <v>392</v>
      </c>
      <c r="G28" s="88"/>
    </row>
    <row r="29" spans="1:7" ht="30" x14ac:dyDescent="0.35">
      <c r="A29" s="79" t="s">
        <v>423</v>
      </c>
      <c r="B29" s="92" t="s">
        <v>424</v>
      </c>
      <c r="C29" s="80" t="s">
        <v>425</v>
      </c>
      <c r="D29" s="80"/>
    </row>
    <row r="30" spans="1:7" ht="15" x14ac:dyDescent="0.3">
      <c r="A30" s="75" t="s">
        <v>426</v>
      </c>
      <c r="B30" s="47" t="s">
        <v>375</v>
      </c>
      <c r="C30" s="47" t="s">
        <v>375</v>
      </c>
      <c r="D30" s="47"/>
    </row>
    <row r="31" spans="1:7" ht="15" x14ac:dyDescent="0.3">
      <c r="A31" s="75" t="s">
        <v>427</v>
      </c>
      <c r="B31" s="47">
        <v>20</v>
      </c>
      <c r="C31" s="47" t="s">
        <v>375</v>
      </c>
      <c r="D31" s="47"/>
    </row>
    <row r="32" spans="1:7" x14ac:dyDescent="0.3">
      <c r="A32" s="84"/>
      <c r="B32" s="77"/>
      <c r="C32" s="77"/>
      <c r="D32" s="77"/>
    </row>
    <row r="33" spans="1:7" x14ac:dyDescent="0.3">
      <c r="A33" s="94" t="s">
        <v>428</v>
      </c>
      <c r="B33" s="77"/>
      <c r="C33" s="77"/>
      <c r="D33" s="77"/>
    </row>
    <row r="34" spans="1:7" x14ac:dyDescent="0.3">
      <c r="A34" s="112" t="s">
        <v>529</v>
      </c>
      <c r="B34" s="77"/>
      <c r="C34" s="77"/>
      <c r="D34" s="77"/>
    </row>
    <row r="35" spans="1:7" ht="15" x14ac:dyDescent="0.35">
      <c r="A35" s="111" t="s">
        <v>528</v>
      </c>
      <c r="B35" s="77"/>
      <c r="C35" s="77"/>
      <c r="D35" s="77"/>
      <c r="E35" s="77"/>
      <c r="F35" s="77"/>
      <c r="G35" s="88"/>
    </row>
  </sheetData>
  <mergeCells count="7">
    <mergeCell ref="A27:A28"/>
    <mergeCell ref="A2:A3"/>
    <mergeCell ref="A11:A12"/>
    <mergeCell ref="A14:D14"/>
    <mergeCell ref="A18:A20"/>
    <mergeCell ref="B20:C20"/>
    <mergeCell ref="D20:F20"/>
  </mergeCells>
  <pageMargins left="0.7" right="0.7" top="0.75" bottom="0.75" header="0.51180555555555496" footer="0.51180555555555496"/>
  <pageSetup paperSize="9"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F72"/>
  <sheetViews>
    <sheetView zoomScaleNormal="100" workbookViewId="0">
      <selection activeCell="B6" sqref="B6"/>
    </sheetView>
  </sheetViews>
  <sheetFormatPr defaultColWidth="8.5546875" defaultRowHeight="14.4" x14ac:dyDescent="0.3"/>
  <cols>
    <col min="1" max="1" width="109.109375" customWidth="1"/>
    <col min="2" max="2" width="14.6640625" customWidth="1"/>
    <col min="3" max="3" width="9.5546875" customWidth="1"/>
    <col min="1018" max="1025" width="11.5546875" customWidth="1"/>
  </cols>
  <sheetData>
    <row r="2" spans="1:5" ht="15" customHeight="1" x14ac:dyDescent="0.3"/>
    <row r="4" spans="1:5" ht="17.399999999999999" x14ac:dyDescent="0.4">
      <c r="A4" s="76" t="s">
        <v>429</v>
      </c>
      <c r="B4" s="77"/>
      <c r="C4" s="77"/>
      <c r="D4" s="77"/>
      <c r="E4" s="77"/>
    </row>
    <row r="5" spans="1:5" ht="29.1" customHeight="1" x14ac:dyDescent="0.3">
      <c r="A5" s="117" t="s">
        <v>430</v>
      </c>
      <c r="B5" s="78" t="s">
        <v>431</v>
      </c>
      <c r="C5" s="78" t="s">
        <v>40</v>
      </c>
      <c r="D5" s="77"/>
      <c r="E5" s="77"/>
    </row>
    <row r="6" spans="1:5" ht="30" x14ac:dyDescent="0.3">
      <c r="A6" s="117"/>
      <c r="B6" s="46">
        <v>43739</v>
      </c>
      <c r="C6" s="47" t="s">
        <v>22</v>
      </c>
      <c r="D6" s="77"/>
      <c r="E6" s="77"/>
    </row>
    <row r="7" spans="1:5" ht="90" x14ac:dyDescent="0.35">
      <c r="A7" s="79" t="s">
        <v>432</v>
      </c>
      <c r="B7" s="92" t="s">
        <v>433</v>
      </c>
      <c r="C7" s="92" t="s">
        <v>434</v>
      </c>
      <c r="D7" s="77"/>
    </row>
    <row r="8" spans="1:5" ht="15" x14ac:dyDescent="0.3">
      <c r="A8" s="75" t="s">
        <v>6</v>
      </c>
      <c r="B8" s="87"/>
      <c r="C8" s="47"/>
      <c r="D8" s="77"/>
    </row>
    <row r="9" spans="1:5" ht="15" x14ac:dyDescent="0.3">
      <c r="A9" s="75" t="s">
        <v>10</v>
      </c>
      <c r="B9" s="95"/>
      <c r="C9" s="47"/>
      <c r="D9" s="77"/>
    </row>
    <row r="10" spans="1:5" ht="15" x14ac:dyDescent="0.3">
      <c r="A10" s="75" t="s">
        <v>14</v>
      </c>
      <c r="B10" s="95"/>
      <c r="C10" s="47"/>
      <c r="D10" s="77"/>
    </row>
    <row r="11" spans="1:5" ht="15" x14ac:dyDescent="0.3">
      <c r="A11" s="75" t="s">
        <v>17</v>
      </c>
      <c r="B11" s="47"/>
      <c r="C11" s="47"/>
      <c r="D11" s="77"/>
    </row>
    <row r="12" spans="1:5" ht="30" x14ac:dyDescent="0.3">
      <c r="A12" s="75" t="s">
        <v>22</v>
      </c>
      <c r="B12" s="47" t="s">
        <v>435</v>
      </c>
      <c r="C12" s="47" t="s">
        <v>436</v>
      </c>
      <c r="D12" s="77"/>
    </row>
    <row r="13" spans="1:5" ht="15" x14ac:dyDescent="0.3">
      <c r="A13" s="75" t="s">
        <v>25</v>
      </c>
      <c r="B13" s="87"/>
      <c r="C13" s="47"/>
      <c r="D13" s="77"/>
    </row>
    <row r="14" spans="1:5" ht="15" x14ac:dyDescent="0.3">
      <c r="A14" s="75" t="s">
        <v>30</v>
      </c>
      <c r="B14" s="87"/>
      <c r="C14" s="47"/>
      <c r="D14" s="77"/>
    </row>
    <row r="15" spans="1:5" ht="15" x14ac:dyDescent="0.35">
      <c r="A15" s="84" t="s">
        <v>437</v>
      </c>
      <c r="B15" s="90"/>
      <c r="C15" s="90"/>
      <c r="D15" s="90"/>
      <c r="E15" s="77"/>
    </row>
    <row r="16" spans="1:5" ht="15" x14ac:dyDescent="0.35">
      <c r="A16" s="84" t="s">
        <v>438</v>
      </c>
      <c r="B16" s="90"/>
      <c r="C16" s="90"/>
      <c r="D16" s="90"/>
      <c r="E16" s="77"/>
    </row>
    <row r="17" spans="1:6" ht="15" x14ac:dyDescent="0.35">
      <c r="A17" s="84" t="s">
        <v>439</v>
      </c>
      <c r="B17" s="90"/>
      <c r="C17" s="90"/>
      <c r="D17" s="90"/>
      <c r="E17" s="77"/>
    </row>
    <row r="18" spans="1:6" ht="15" x14ac:dyDescent="0.35">
      <c r="A18" s="84"/>
      <c r="B18" s="90"/>
      <c r="C18" s="90"/>
      <c r="D18" s="90"/>
      <c r="E18" s="77"/>
    </row>
    <row r="19" spans="1:6" ht="15" x14ac:dyDescent="0.35">
      <c r="B19" s="90"/>
      <c r="C19" s="90"/>
      <c r="D19" s="90"/>
      <c r="E19" s="77"/>
    </row>
    <row r="20" spans="1:6" ht="15" customHeight="1" x14ac:dyDescent="0.35">
      <c r="B20" s="90"/>
      <c r="C20" s="90"/>
      <c r="D20" s="90"/>
      <c r="E20" s="77"/>
    </row>
    <row r="21" spans="1:6" ht="35.4" customHeight="1" x14ac:dyDescent="0.35">
      <c r="A21" s="96"/>
      <c r="B21" s="90"/>
      <c r="C21" s="90"/>
      <c r="D21" s="90"/>
      <c r="E21" s="77"/>
    </row>
    <row r="22" spans="1:6" ht="14.4" customHeight="1" x14ac:dyDescent="0.4">
      <c r="A22" s="76" t="s">
        <v>440</v>
      </c>
      <c r="B22" s="90"/>
      <c r="C22" s="90"/>
      <c r="D22" s="90"/>
      <c r="E22" s="77"/>
    </row>
    <row r="23" spans="1:6" ht="43.05" customHeight="1" x14ac:dyDescent="0.3">
      <c r="A23" s="117" t="s">
        <v>441</v>
      </c>
      <c r="B23" s="78" t="s">
        <v>431</v>
      </c>
      <c r="C23" s="78" t="s">
        <v>40</v>
      </c>
      <c r="D23" s="123" t="s">
        <v>442</v>
      </c>
      <c r="E23" s="123"/>
      <c r="F23" s="77"/>
    </row>
    <row r="24" spans="1:6" ht="15" customHeight="1" x14ac:dyDescent="0.3">
      <c r="A24" s="117"/>
      <c r="B24" s="46">
        <v>43739</v>
      </c>
      <c r="C24" s="47" t="s">
        <v>22</v>
      </c>
      <c r="D24" s="121" t="s">
        <v>443</v>
      </c>
      <c r="E24" s="121"/>
      <c r="F24" s="77"/>
    </row>
    <row r="25" spans="1:6" ht="13.8" customHeight="1" x14ac:dyDescent="0.3">
      <c r="A25" s="124" t="s">
        <v>444</v>
      </c>
      <c r="B25" s="123" t="s">
        <v>445</v>
      </c>
      <c r="C25" s="123"/>
      <c r="D25" s="123" t="s">
        <v>446</v>
      </c>
      <c r="E25" s="123" t="s">
        <v>447</v>
      </c>
      <c r="F25" s="77"/>
    </row>
    <row r="26" spans="1:6" x14ac:dyDescent="0.3">
      <c r="A26" s="124"/>
      <c r="B26" s="123"/>
      <c r="C26" s="123"/>
      <c r="D26" s="123"/>
      <c r="E26" s="123"/>
      <c r="F26" s="77"/>
    </row>
    <row r="27" spans="1:6" ht="15" x14ac:dyDescent="0.3">
      <c r="A27" s="97" t="s">
        <v>448</v>
      </c>
      <c r="B27" s="89" t="s">
        <v>449</v>
      </c>
      <c r="C27" s="89"/>
      <c r="D27" s="98">
        <v>43811</v>
      </c>
      <c r="E27" s="47" t="s">
        <v>450</v>
      </c>
      <c r="F27" s="77"/>
    </row>
    <row r="28" spans="1:6" ht="15" x14ac:dyDescent="0.3">
      <c r="A28" s="93" t="s">
        <v>451</v>
      </c>
      <c r="B28" s="89"/>
      <c r="C28" s="89"/>
      <c r="D28" s="89">
        <v>3</v>
      </c>
      <c r="E28" s="47" t="s">
        <v>452</v>
      </c>
      <c r="F28" s="77"/>
    </row>
    <row r="29" spans="1:6" ht="15" x14ac:dyDescent="0.3">
      <c r="A29" s="93" t="s">
        <v>453</v>
      </c>
      <c r="B29" s="47"/>
      <c r="C29" s="47"/>
      <c r="D29" s="89">
        <v>3</v>
      </c>
      <c r="E29" s="47" t="s">
        <v>452</v>
      </c>
      <c r="F29" s="77"/>
    </row>
    <row r="30" spans="1:6" ht="15" x14ac:dyDescent="0.3">
      <c r="A30" s="93" t="s">
        <v>454</v>
      </c>
      <c r="B30" s="47"/>
      <c r="C30" s="47"/>
      <c r="D30" s="89">
        <v>3</v>
      </c>
      <c r="E30" s="47" t="s">
        <v>452</v>
      </c>
      <c r="F30" s="77"/>
    </row>
    <row r="31" spans="1:6" ht="15" x14ac:dyDescent="0.3">
      <c r="A31" s="93" t="s">
        <v>455</v>
      </c>
      <c r="B31" s="89"/>
      <c r="C31" s="89"/>
      <c r="D31" s="89">
        <v>3</v>
      </c>
      <c r="E31" s="47" t="s">
        <v>452</v>
      </c>
      <c r="F31" s="77"/>
    </row>
    <row r="32" spans="1:6" ht="15" x14ac:dyDescent="0.3">
      <c r="A32" s="97" t="s">
        <v>456</v>
      </c>
      <c r="B32" s="89" t="s">
        <v>449</v>
      </c>
      <c r="C32" s="89"/>
      <c r="D32" s="89" t="s">
        <v>457</v>
      </c>
      <c r="E32" s="47" t="s">
        <v>450</v>
      </c>
      <c r="F32" s="77"/>
    </row>
    <row r="33" spans="1:6" ht="15" x14ac:dyDescent="0.3">
      <c r="A33" s="93" t="s">
        <v>458</v>
      </c>
      <c r="B33" s="47"/>
      <c r="C33" s="47"/>
      <c r="D33" s="89">
        <v>3</v>
      </c>
      <c r="E33" s="47" t="s">
        <v>452</v>
      </c>
      <c r="F33" s="77"/>
    </row>
    <row r="34" spans="1:6" ht="15" x14ac:dyDescent="0.3">
      <c r="A34" s="93" t="s">
        <v>459</v>
      </c>
      <c r="B34" s="89"/>
      <c r="C34" s="89"/>
      <c r="D34" s="89">
        <v>3</v>
      </c>
      <c r="E34" s="47" t="s">
        <v>452</v>
      </c>
      <c r="F34" s="77"/>
    </row>
    <row r="35" spans="1:6" ht="15" x14ac:dyDescent="0.3">
      <c r="A35" s="93" t="s">
        <v>460</v>
      </c>
      <c r="B35" s="89"/>
      <c r="C35" s="89"/>
      <c r="D35" s="89">
        <v>3</v>
      </c>
      <c r="E35" s="47" t="s">
        <v>452</v>
      </c>
      <c r="F35" s="77"/>
    </row>
    <row r="36" spans="1:6" ht="15" x14ac:dyDescent="0.3">
      <c r="A36" s="93" t="s">
        <v>461</v>
      </c>
      <c r="B36" s="89"/>
      <c r="C36" s="89"/>
      <c r="D36" s="89">
        <v>3</v>
      </c>
      <c r="E36" s="47" t="s">
        <v>452</v>
      </c>
      <c r="F36" s="77"/>
    </row>
    <row r="37" spans="1:6" ht="15" x14ac:dyDescent="0.3">
      <c r="A37" s="93" t="s">
        <v>462</v>
      </c>
      <c r="B37" s="89"/>
      <c r="C37" s="89"/>
      <c r="D37" s="89">
        <v>3</v>
      </c>
      <c r="E37" s="47" t="s">
        <v>452</v>
      </c>
      <c r="F37" s="77"/>
    </row>
    <row r="38" spans="1:6" ht="15" x14ac:dyDescent="0.3">
      <c r="A38" s="99" t="s">
        <v>463</v>
      </c>
      <c r="B38" s="89" t="s">
        <v>449</v>
      </c>
      <c r="C38" s="89"/>
      <c r="D38" s="89" t="s">
        <v>464</v>
      </c>
      <c r="E38" s="47" t="s">
        <v>450</v>
      </c>
      <c r="F38" s="77"/>
    </row>
    <row r="39" spans="1:6" ht="15" x14ac:dyDescent="0.3">
      <c r="A39" s="93" t="s">
        <v>465</v>
      </c>
      <c r="B39" s="89"/>
      <c r="C39" s="89"/>
      <c r="D39" s="89">
        <v>3</v>
      </c>
      <c r="E39" s="47" t="s">
        <v>452</v>
      </c>
      <c r="F39" s="77"/>
    </row>
    <row r="40" spans="1:6" ht="15" x14ac:dyDescent="0.3">
      <c r="A40" s="93" t="s">
        <v>466</v>
      </c>
      <c r="B40" s="89"/>
      <c r="C40" s="89"/>
      <c r="D40" s="89">
        <v>3</v>
      </c>
      <c r="E40" s="47" t="s">
        <v>452</v>
      </c>
      <c r="F40" s="77"/>
    </row>
    <row r="41" spans="1:6" ht="15" x14ac:dyDescent="0.3">
      <c r="A41" s="93" t="s">
        <v>467</v>
      </c>
      <c r="B41" s="89"/>
      <c r="C41" s="89"/>
      <c r="D41" s="89">
        <v>3</v>
      </c>
      <c r="E41" s="47" t="s">
        <v>452</v>
      </c>
      <c r="F41" s="77"/>
    </row>
    <row r="42" spans="1:6" ht="15" x14ac:dyDescent="0.3">
      <c r="A42" s="93" t="s">
        <v>468</v>
      </c>
      <c r="B42" s="89"/>
      <c r="C42" s="89"/>
      <c r="D42" s="89">
        <v>3</v>
      </c>
      <c r="E42" s="47" t="s">
        <v>452</v>
      </c>
      <c r="F42" s="77"/>
    </row>
    <row r="43" spans="1:6" ht="15" x14ac:dyDescent="0.3">
      <c r="A43" s="93" t="s">
        <v>469</v>
      </c>
      <c r="B43" s="89"/>
      <c r="C43" s="89"/>
      <c r="D43" s="89">
        <v>3</v>
      </c>
      <c r="E43" s="47" t="s">
        <v>452</v>
      </c>
      <c r="F43" s="77"/>
    </row>
    <row r="44" spans="1:6" ht="15" x14ac:dyDescent="0.3">
      <c r="A44" s="93" t="s">
        <v>470</v>
      </c>
      <c r="B44" s="89"/>
      <c r="C44" s="89"/>
      <c r="D44" s="89" t="s">
        <v>224</v>
      </c>
      <c r="E44" s="47" t="s">
        <v>471</v>
      </c>
      <c r="F44" s="77"/>
    </row>
    <row r="45" spans="1:6" ht="15" x14ac:dyDescent="0.3">
      <c r="A45" s="93" t="s">
        <v>472</v>
      </c>
      <c r="B45" s="89"/>
      <c r="C45" s="89"/>
      <c r="D45" s="89">
        <v>3</v>
      </c>
      <c r="E45" s="47" t="s">
        <v>452</v>
      </c>
      <c r="F45" s="77"/>
    </row>
    <row r="46" spans="1:6" ht="15" x14ac:dyDescent="0.3">
      <c r="A46" s="99" t="s">
        <v>473</v>
      </c>
      <c r="B46" s="89" t="s">
        <v>449</v>
      </c>
      <c r="C46" s="89"/>
      <c r="D46" s="89" t="s">
        <v>474</v>
      </c>
      <c r="E46" s="47" t="s">
        <v>450</v>
      </c>
      <c r="F46" s="77"/>
    </row>
    <row r="47" spans="1:6" ht="15" x14ac:dyDescent="0.3">
      <c r="A47" s="93" t="s">
        <v>475</v>
      </c>
      <c r="B47" s="89"/>
      <c r="C47" s="89"/>
      <c r="D47" s="89">
        <v>3</v>
      </c>
      <c r="E47" s="47" t="s">
        <v>452</v>
      </c>
      <c r="F47" s="77"/>
    </row>
    <row r="48" spans="1:6" ht="15" x14ac:dyDescent="0.3">
      <c r="A48" s="93" t="s">
        <v>476</v>
      </c>
      <c r="B48" s="89"/>
      <c r="C48" s="89"/>
      <c r="D48" s="89">
        <v>3</v>
      </c>
      <c r="E48" s="47" t="s">
        <v>452</v>
      </c>
      <c r="F48" s="77"/>
    </row>
    <row r="49" spans="1:6" ht="15" x14ac:dyDescent="0.3">
      <c r="A49" s="93" t="s">
        <v>477</v>
      </c>
      <c r="B49" s="89"/>
      <c r="C49" s="89"/>
      <c r="D49" s="89">
        <v>3</v>
      </c>
      <c r="E49" s="47" t="s">
        <v>452</v>
      </c>
      <c r="F49" s="77"/>
    </row>
    <row r="50" spans="1:6" ht="15" x14ac:dyDescent="0.3">
      <c r="A50" s="93" t="s">
        <v>478</v>
      </c>
      <c r="B50" s="89"/>
      <c r="C50" s="89"/>
      <c r="D50" s="89">
        <v>3</v>
      </c>
      <c r="E50" s="47" t="s">
        <v>452</v>
      </c>
      <c r="F50" s="77"/>
    </row>
    <row r="51" spans="1:6" ht="15" x14ac:dyDescent="0.3">
      <c r="A51" s="93" t="s">
        <v>479</v>
      </c>
      <c r="B51" s="89"/>
      <c r="C51" s="89"/>
      <c r="D51" s="89">
        <v>3</v>
      </c>
      <c r="E51" s="47" t="s">
        <v>452</v>
      </c>
      <c r="F51" s="77"/>
    </row>
    <row r="52" spans="1:6" ht="15" x14ac:dyDescent="0.3">
      <c r="A52" s="93" t="s">
        <v>480</v>
      </c>
      <c r="B52" s="89"/>
      <c r="C52" s="89"/>
      <c r="D52" s="89">
        <v>3</v>
      </c>
      <c r="E52" s="47" t="s">
        <v>452</v>
      </c>
      <c r="F52" s="77"/>
    </row>
    <row r="53" spans="1:6" ht="15" x14ac:dyDescent="0.3">
      <c r="A53" s="93" t="s">
        <v>481</v>
      </c>
      <c r="B53" s="89"/>
      <c r="C53" s="89"/>
      <c r="D53" s="89">
        <v>3</v>
      </c>
      <c r="E53" s="47" t="s">
        <v>452</v>
      </c>
      <c r="F53" s="77"/>
    </row>
    <row r="54" spans="1:6" ht="15" x14ac:dyDescent="0.3">
      <c r="A54" s="99" t="s">
        <v>482</v>
      </c>
      <c r="B54" s="89" t="s">
        <v>449</v>
      </c>
      <c r="C54" s="89"/>
      <c r="D54" s="98">
        <v>43622</v>
      </c>
      <c r="E54" s="47" t="s">
        <v>450</v>
      </c>
      <c r="F54" s="77"/>
    </row>
    <row r="55" spans="1:6" ht="15" x14ac:dyDescent="0.3">
      <c r="A55" s="93" t="s">
        <v>483</v>
      </c>
      <c r="B55" s="89"/>
      <c r="C55" s="89"/>
      <c r="D55" s="89">
        <v>3</v>
      </c>
      <c r="E55" s="47" t="s">
        <v>452</v>
      </c>
      <c r="F55" s="77"/>
    </row>
    <row r="56" spans="1:6" ht="15" x14ac:dyDescent="0.3">
      <c r="A56" s="93" t="s">
        <v>484</v>
      </c>
      <c r="B56" s="89"/>
      <c r="C56" s="89"/>
      <c r="D56" s="89">
        <v>3</v>
      </c>
      <c r="E56" s="47" t="s">
        <v>452</v>
      </c>
      <c r="F56" s="77"/>
    </row>
    <row r="57" spans="1:6" ht="15" x14ac:dyDescent="0.3">
      <c r="A57" s="99" t="s">
        <v>485</v>
      </c>
      <c r="B57" s="89" t="s">
        <v>449</v>
      </c>
      <c r="C57" s="89"/>
      <c r="D57" s="98">
        <v>43622</v>
      </c>
      <c r="E57" s="47" t="s">
        <v>450</v>
      </c>
      <c r="F57" s="77"/>
    </row>
    <row r="58" spans="1:6" ht="15" x14ac:dyDescent="0.3">
      <c r="A58" s="93" t="s">
        <v>486</v>
      </c>
      <c r="B58" s="89"/>
      <c r="C58" s="89"/>
      <c r="D58" s="89">
        <v>3</v>
      </c>
      <c r="E58" s="47" t="s">
        <v>452</v>
      </c>
      <c r="F58" s="77"/>
    </row>
    <row r="59" spans="1:6" ht="15" x14ac:dyDescent="0.3">
      <c r="A59" s="93" t="s">
        <v>487</v>
      </c>
      <c r="B59" s="89"/>
      <c r="C59" s="89"/>
      <c r="D59" s="89" t="s">
        <v>224</v>
      </c>
      <c r="E59" s="47" t="s">
        <v>471</v>
      </c>
      <c r="F59" s="77"/>
    </row>
    <row r="60" spans="1:6" ht="15" x14ac:dyDescent="0.3">
      <c r="A60" s="93" t="s">
        <v>488</v>
      </c>
      <c r="B60" s="89"/>
      <c r="C60" s="89"/>
      <c r="D60" s="89" t="s">
        <v>224</v>
      </c>
      <c r="E60" s="47" t="s">
        <v>471</v>
      </c>
      <c r="F60" s="77"/>
    </row>
    <row r="61" spans="1:6" ht="14.4" customHeight="1" x14ac:dyDescent="0.3">
      <c r="A61" s="93" t="s">
        <v>489</v>
      </c>
      <c r="B61" s="89"/>
      <c r="C61" s="89"/>
      <c r="D61" s="89">
        <v>3</v>
      </c>
      <c r="E61" s="47" t="s">
        <v>452</v>
      </c>
      <c r="F61" s="77"/>
    </row>
    <row r="62" spans="1:6" ht="30.6" customHeight="1" x14ac:dyDescent="0.3">
      <c r="A62" s="99" t="s">
        <v>490</v>
      </c>
      <c r="B62" s="121"/>
      <c r="C62" s="121"/>
      <c r="D62" s="89"/>
      <c r="E62" s="47" t="s">
        <v>450</v>
      </c>
      <c r="F62" s="77"/>
    </row>
    <row r="63" spans="1:6" x14ac:dyDescent="0.3">
      <c r="A63" s="100" t="s">
        <v>491</v>
      </c>
      <c r="B63" s="77"/>
      <c r="C63" s="77"/>
      <c r="D63" s="77"/>
      <c r="E63" s="77"/>
      <c r="F63" s="77"/>
    </row>
    <row r="64" spans="1:6" ht="87.6" customHeight="1" x14ac:dyDescent="0.3">
      <c r="A64" s="122" t="s">
        <v>492</v>
      </c>
      <c r="B64" s="122"/>
      <c r="C64" s="122"/>
      <c r="D64" s="122"/>
      <c r="E64" s="122"/>
      <c r="F64" s="77"/>
    </row>
    <row r="65" spans="1:5" x14ac:dyDescent="0.3">
      <c r="A65" s="101" t="s">
        <v>493</v>
      </c>
      <c r="B65" s="102"/>
      <c r="C65" s="102"/>
      <c r="D65" s="102"/>
      <c r="E65" s="102"/>
    </row>
    <row r="66" spans="1:5" x14ac:dyDescent="0.3">
      <c r="A66" s="101" t="s">
        <v>494</v>
      </c>
      <c r="B66" s="102"/>
      <c r="C66" s="102"/>
      <c r="D66" s="102"/>
      <c r="E66" s="102"/>
    </row>
    <row r="67" spans="1:5" x14ac:dyDescent="0.3">
      <c r="A67" s="103" t="s">
        <v>495</v>
      </c>
      <c r="B67" s="102"/>
      <c r="C67" s="102"/>
      <c r="D67" s="102"/>
      <c r="E67" s="102"/>
    </row>
    <row r="68" spans="1:5" x14ac:dyDescent="0.3">
      <c r="A68" s="104" t="s">
        <v>496</v>
      </c>
      <c r="B68" s="105"/>
      <c r="C68" s="105"/>
      <c r="D68" s="105"/>
      <c r="E68" s="102"/>
    </row>
    <row r="69" spans="1:5" x14ac:dyDescent="0.3">
      <c r="A69" s="104" t="s">
        <v>497</v>
      </c>
      <c r="B69" s="105"/>
      <c r="C69" s="105"/>
      <c r="D69" s="105"/>
      <c r="E69" s="102"/>
    </row>
    <row r="70" spans="1:5" x14ac:dyDescent="0.3">
      <c r="A70" s="104" t="s">
        <v>498</v>
      </c>
      <c r="B70" s="105"/>
      <c r="C70" s="105"/>
      <c r="D70" s="105"/>
      <c r="E70" s="102"/>
    </row>
    <row r="71" spans="1:5" x14ac:dyDescent="0.3">
      <c r="A71" s="103" t="s">
        <v>499</v>
      </c>
      <c r="B71" s="102"/>
      <c r="C71" s="102"/>
      <c r="D71" s="102"/>
      <c r="E71" s="102"/>
    </row>
    <row r="72" spans="1:5" x14ac:dyDescent="0.3">
      <c r="A72" s="104" t="s">
        <v>500</v>
      </c>
      <c r="B72" s="105"/>
      <c r="C72" s="102"/>
      <c r="D72" s="102"/>
      <c r="E72" s="102"/>
    </row>
  </sheetData>
  <mergeCells count="10">
    <mergeCell ref="B62:C62"/>
    <mergeCell ref="A64:E64"/>
    <mergeCell ref="A5:A6"/>
    <mergeCell ref="A23:A24"/>
    <mergeCell ref="D23:E23"/>
    <mergeCell ref="D24:E24"/>
    <mergeCell ref="A25:A26"/>
    <mergeCell ref="B25:C26"/>
    <mergeCell ref="D25:D26"/>
    <mergeCell ref="E25:E26"/>
  </mergeCells>
  <pageMargins left="0.7" right="0.7" top="0.75" bottom="0.75" header="0.51180555555555496" footer="0.51180555555555496"/>
  <pageSetup paperSize="9"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62"/>
  <sheetViews>
    <sheetView zoomScaleNormal="100" workbookViewId="0">
      <selection activeCell="B95" sqref="B95"/>
    </sheetView>
  </sheetViews>
  <sheetFormatPr defaultColWidth="8.5546875" defaultRowHeight="14.4" x14ac:dyDescent="0.3"/>
  <sheetData>
    <row r="1" spans="1:1" ht="17.399999999999999" x14ac:dyDescent="0.4">
      <c r="A1" s="45" t="s">
        <v>501</v>
      </c>
    </row>
    <row r="2" spans="1:1" ht="17.399999999999999" x14ac:dyDescent="0.4">
      <c r="A2" s="45"/>
    </row>
    <row r="3" spans="1:1" ht="17.399999999999999" x14ac:dyDescent="0.4">
      <c r="A3" s="45"/>
    </row>
    <row r="4" spans="1:1" ht="17.399999999999999" x14ac:dyDescent="0.4">
      <c r="A4" s="45"/>
    </row>
    <row r="5" spans="1:1" ht="17.399999999999999" x14ac:dyDescent="0.4">
      <c r="A5" s="45"/>
    </row>
    <row r="6" spans="1:1" ht="17.399999999999999" x14ac:dyDescent="0.4">
      <c r="A6" s="45"/>
    </row>
    <row r="7" spans="1:1" ht="17.399999999999999" x14ac:dyDescent="0.4">
      <c r="A7" s="45"/>
    </row>
    <row r="8" spans="1:1" ht="17.399999999999999" x14ac:dyDescent="0.4">
      <c r="A8" s="45"/>
    </row>
    <row r="9" spans="1:1" ht="17.399999999999999" x14ac:dyDescent="0.4">
      <c r="A9" s="45"/>
    </row>
    <row r="10" spans="1:1" ht="17.399999999999999" x14ac:dyDescent="0.4">
      <c r="A10" s="45"/>
    </row>
    <row r="11" spans="1:1" ht="17.399999999999999" x14ac:dyDescent="0.4">
      <c r="A11" s="45"/>
    </row>
    <row r="12" spans="1:1" ht="17.399999999999999" x14ac:dyDescent="0.4">
      <c r="A12" s="45"/>
    </row>
    <row r="13" spans="1:1" ht="17.399999999999999" x14ac:dyDescent="0.4">
      <c r="A13" s="45"/>
    </row>
    <row r="14" spans="1:1" ht="17.399999999999999" x14ac:dyDescent="0.4">
      <c r="A14" s="45"/>
    </row>
    <row r="15" spans="1:1" ht="17.399999999999999" x14ac:dyDescent="0.4">
      <c r="A15" s="45"/>
    </row>
    <row r="16" spans="1:1" ht="17.399999999999999" x14ac:dyDescent="0.4">
      <c r="A16" s="45"/>
    </row>
    <row r="17" spans="1:1" ht="17.399999999999999" x14ac:dyDescent="0.4">
      <c r="A17" s="45"/>
    </row>
    <row r="18" spans="1:1" ht="17.399999999999999" x14ac:dyDescent="0.4">
      <c r="A18" s="45"/>
    </row>
    <row r="19" spans="1:1" ht="17.399999999999999" x14ac:dyDescent="0.4">
      <c r="A19" s="45"/>
    </row>
    <row r="20" spans="1:1" ht="17.399999999999999" x14ac:dyDescent="0.4">
      <c r="A20" s="45"/>
    </row>
    <row r="21" spans="1:1" ht="17.399999999999999" x14ac:dyDescent="0.4">
      <c r="A21" s="45"/>
    </row>
    <row r="22" spans="1:1" ht="17.399999999999999" x14ac:dyDescent="0.4">
      <c r="A22" s="45"/>
    </row>
    <row r="31" spans="1:1" ht="17.399999999999999" x14ac:dyDescent="0.4">
      <c r="A31" s="45" t="s">
        <v>502</v>
      </c>
    </row>
    <row r="62" spans="1:1" ht="17.399999999999999" x14ac:dyDescent="0.4">
      <c r="A62" s="45" t="s">
        <v>503</v>
      </c>
    </row>
  </sheetData>
  <pageMargins left="0.7" right="0.7" top="0.75" bottom="0.75" header="0.51180555555555496" footer="0.51180555555555496"/>
  <pageSetup paperSize="9" firstPageNumber="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4"/>
  <sheetViews>
    <sheetView tabSelected="1" zoomScaleNormal="100" workbookViewId="0">
      <selection activeCell="B3" sqref="B3:C3"/>
    </sheetView>
  </sheetViews>
  <sheetFormatPr defaultColWidth="9.109375" defaultRowHeight="15.6" x14ac:dyDescent="0.3"/>
  <cols>
    <col min="1" max="1" width="22.77734375" style="4" customWidth="1"/>
    <col min="2" max="2" width="22.5546875" style="4" customWidth="1"/>
    <col min="3" max="3" width="14.88671875" style="4" customWidth="1"/>
    <col min="4" max="4" width="16.109375" style="4" customWidth="1"/>
    <col min="5" max="5" width="16.33203125" style="4" customWidth="1"/>
    <col min="6" max="6" width="18.88671875" style="4" customWidth="1"/>
    <col min="7" max="7" width="14.109375" style="4" customWidth="1"/>
    <col min="8" max="8" width="16.109375" style="4" customWidth="1"/>
    <col min="9" max="9" width="15.5546875" style="4" customWidth="1"/>
    <col min="10" max="10" width="12.44140625" style="4" customWidth="1"/>
    <col min="11" max="11" width="35.77734375" style="4" customWidth="1"/>
    <col min="12" max="1025" width="9.109375" style="4"/>
  </cols>
  <sheetData>
    <row r="1" spans="1:11" ht="17.399999999999999" x14ac:dyDescent="0.3">
      <c r="A1" s="11" t="s">
        <v>37</v>
      </c>
    </row>
    <row r="2" spans="1:11" ht="32.25" customHeight="1" x14ac:dyDescent="0.3">
      <c r="A2" s="115" t="s">
        <v>38</v>
      </c>
      <c r="B2" s="12" t="s">
        <v>39</v>
      </c>
      <c r="C2" s="12" t="s">
        <v>40</v>
      </c>
      <c r="D2" s="12" t="s">
        <v>41</v>
      </c>
      <c r="E2" s="13"/>
      <c r="F2" s="13"/>
      <c r="G2" s="13"/>
      <c r="H2" s="13"/>
      <c r="I2" s="13"/>
      <c r="J2" s="13"/>
      <c r="K2" s="13"/>
    </row>
    <row r="3" spans="1:11" ht="25.5" customHeight="1" x14ac:dyDescent="0.3">
      <c r="A3" s="115"/>
      <c r="B3" s="14">
        <v>43739</v>
      </c>
      <c r="C3" s="15" t="s">
        <v>22</v>
      </c>
      <c r="D3" s="15" t="s">
        <v>42</v>
      </c>
      <c r="E3" s="13"/>
      <c r="F3" s="13"/>
      <c r="G3" s="13"/>
      <c r="H3" s="13"/>
      <c r="I3" s="13"/>
      <c r="J3" s="13"/>
      <c r="K3" s="13"/>
    </row>
    <row r="4" spans="1:11" ht="45" x14ac:dyDescent="0.35">
      <c r="A4" s="16" t="s">
        <v>43</v>
      </c>
      <c r="B4" s="17" t="s">
        <v>44</v>
      </c>
      <c r="C4" s="17" t="s">
        <v>45</v>
      </c>
      <c r="D4" s="17" t="s">
        <v>46</v>
      </c>
      <c r="E4" s="17" t="s">
        <v>47</v>
      </c>
      <c r="F4" s="17" t="s">
        <v>48</v>
      </c>
      <c r="G4" s="17" t="s">
        <v>49</v>
      </c>
      <c r="H4" s="17" t="s">
        <v>50</v>
      </c>
      <c r="I4" s="18" t="s">
        <v>51</v>
      </c>
      <c r="J4" s="19" t="s">
        <v>52</v>
      </c>
      <c r="K4" s="19" t="s">
        <v>53</v>
      </c>
    </row>
    <row r="5" spans="1:11" x14ac:dyDescent="0.3">
      <c r="A5" s="20" t="s">
        <v>54</v>
      </c>
      <c r="B5" s="4">
        <v>17475</v>
      </c>
      <c r="C5" s="4">
        <v>2836</v>
      </c>
      <c r="D5" s="4">
        <v>29569</v>
      </c>
      <c r="E5" s="4">
        <v>35933</v>
      </c>
      <c r="F5" s="4">
        <v>39184</v>
      </c>
      <c r="G5" s="4">
        <v>18642</v>
      </c>
      <c r="H5" s="4">
        <v>28749</v>
      </c>
      <c r="I5" s="21">
        <v>172379</v>
      </c>
      <c r="J5" s="22">
        <v>0.18</v>
      </c>
      <c r="K5" s="23" t="s">
        <v>55</v>
      </c>
    </row>
    <row r="6" spans="1:11" x14ac:dyDescent="0.3">
      <c r="A6" s="4" t="s">
        <v>56</v>
      </c>
      <c r="B6" s="4">
        <v>616</v>
      </c>
      <c r="C6" s="4">
        <v>0</v>
      </c>
      <c r="D6" s="4">
        <v>333</v>
      </c>
      <c r="E6" s="4">
        <v>80</v>
      </c>
      <c r="F6" s="4">
        <v>1966</v>
      </c>
      <c r="G6" s="4">
        <v>1762</v>
      </c>
      <c r="H6" s="4">
        <v>127</v>
      </c>
      <c r="I6" s="21">
        <v>4884</v>
      </c>
      <c r="J6" s="22">
        <v>15.95</v>
      </c>
      <c r="K6" s="23" t="s">
        <v>55</v>
      </c>
    </row>
    <row r="7" spans="1:11" x14ac:dyDescent="0.3">
      <c r="A7" s="4" t="s">
        <v>57</v>
      </c>
      <c r="B7" s="4">
        <v>29208</v>
      </c>
      <c r="C7" s="4">
        <v>24314</v>
      </c>
      <c r="D7" s="4">
        <v>69365</v>
      </c>
      <c r="E7" s="4">
        <v>4314</v>
      </c>
      <c r="F7" s="4">
        <v>40644</v>
      </c>
      <c r="G7" s="4">
        <v>82650</v>
      </c>
      <c r="H7" s="4">
        <v>32861</v>
      </c>
      <c r="I7" s="21">
        <v>283171</v>
      </c>
      <c r="J7" s="22">
        <v>1.1499999999999999</v>
      </c>
      <c r="K7" s="23" t="s">
        <v>55</v>
      </c>
    </row>
    <row r="8" spans="1:11" x14ac:dyDescent="0.3">
      <c r="A8" s="4" t="s">
        <v>58</v>
      </c>
      <c r="B8" s="4">
        <v>86861</v>
      </c>
      <c r="C8" s="4">
        <v>25288</v>
      </c>
      <c r="D8" s="4">
        <v>151050</v>
      </c>
      <c r="E8" s="4">
        <v>49354</v>
      </c>
      <c r="F8" s="4">
        <v>103736</v>
      </c>
      <c r="G8" s="4">
        <v>152806</v>
      </c>
      <c r="H8" s="4">
        <v>77348</v>
      </c>
      <c r="I8" s="21">
        <v>646442</v>
      </c>
      <c r="J8" s="22">
        <v>0.77</v>
      </c>
      <c r="K8" s="23" t="s">
        <v>55</v>
      </c>
    </row>
    <row r="9" spans="1:11" x14ac:dyDescent="0.3">
      <c r="A9" s="4" t="s">
        <v>59</v>
      </c>
      <c r="B9" s="4">
        <v>58547</v>
      </c>
      <c r="C9" s="4">
        <v>41118</v>
      </c>
      <c r="D9" s="4">
        <v>105404</v>
      </c>
      <c r="E9" s="4">
        <v>39741</v>
      </c>
      <c r="F9" s="4">
        <v>45756</v>
      </c>
      <c r="G9" s="4">
        <v>124287</v>
      </c>
      <c r="H9" s="4">
        <v>46434</v>
      </c>
      <c r="I9" s="21">
        <v>461283</v>
      </c>
      <c r="J9" s="22">
        <v>0.22</v>
      </c>
      <c r="K9" s="23" t="s">
        <v>55</v>
      </c>
    </row>
    <row r="10" spans="1:11" x14ac:dyDescent="0.3">
      <c r="A10" s="4" t="s">
        <v>60</v>
      </c>
      <c r="B10" s="4">
        <v>11534</v>
      </c>
      <c r="C10" s="4">
        <v>313</v>
      </c>
      <c r="D10" s="4">
        <v>3937</v>
      </c>
      <c r="E10" s="4">
        <v>5972</v>
      </c>
      <c r="F10" s="4">
        <v>11633</v>
      </c>
      <c r="G10" s="4">
        <v>16643</v>
      </c>
      <c r="H10" s="4">
        <v>4347</v>
      </c>
      <c r="I10" s="21">
        <v>54377</v>
      </c>
      <c r="J10" s="22">
        <v>2.83</v>
      </c>
      <c r="K10" s="23" t="s">
        <v>55</v>
      </c>
    </row>
    <row r="11" spans="1:11" x14ac:dyDescent="0.3">
      <c r="A11" s="4" t="s">
        <v>61</v>
      </c>
      <c r="B11" s="4">
        <v>8118</v>
      </c>
      <c r="C11" s="4">
        <v>1163</v>
      </c>
      <c r="D11" s="4">
        <v>2559</v>
      </c>
      <c r="E11" s="4">
        <v>27493</v>
      </c>
      <c r="F11" s="4">
        <v>6777</v>
      </c>
      <c r="G11" s="4">
        <v>11952</v>
      </c>
      <c r="H11" s="4">
        <v>11208</v>
      </c>
      <c r="I11" s="21">
        <v>69270</v>
      </c>
      <c r="J11" s="22">
        <v>2.09</v>
      </c>
      <c r="K11" s="23" t="s">
        <v>55</v>
      </c>
    </row>
    <row r="12" spans="1:11" x14ac:dyDescent="0.3">
      <c r="A12" s="4" t="s">
        <v>62</v>
      </c>
      <c r="B12" s="4">
        <v>6631</v>
      </c>
      <c r="C12" s="4">
        <v>187</v>
      </c>
      <c r="D12" s="4">
        <v>4273</v>
      </c>
      <c r="E12" s="4">
        <v>171</v>
      </c>
      <c r="F12" s="4">
        <v>1882</v>
      </c>
      <c r="G12" s="4">
        <v>7352</v>
      </c>
      <c r="H12" s="4">
        <v>0</v>
      </c>
      <c r="I12" s="21">
        <v>20488</v>
      </c>
      <c r="J12" s="22">
        <v>0.05</v>
      </c>
      <c r="K12" s="23" t="s">
        <v>55</v>
      </c>
    </row>
    <row r="13" spans="1:11" s="24" customFormat="1" x14ac:dyDescent="0.3">
      <c r="A13" s="4" t="s">
        <v>63</v>
      </c>
      <c r="B13" s="4">
        <v>5291</v>
      </c>
      <c r="C13" s="4">
        <v>84</v>
      </c>
      <c r="D13" s="4">
        <v>11798</v>
      </c>
      <c r="E13" s="4">
        <v>1665</v>
      </c>
      <c r="F13" s="4">
        <v>9635</v>
      </c>
      <c r="G13" s="4">
        <v>20183</v>
      </c>
      <c r="H13" s="4">
        <v>11406</v>
      </c>
      <c r="I13" s="21">
        <v>60062</v>
      </c>
      <c r="J13" s="22">
        <v>0.89</v>
      </c>
      <c r="K13" s="23" t="s">
        <v>55</v>
      </c>
    </row>
    <row r="14" spans="1:11" s="24" customFormat="1" x14ac:dyDescent="0.3">
      <c r="A14" s="4" t="s">
        <v>64</v>
      </c>
      <c r="B14" s="4">
        <v>3731</v>
      </c>
      <c r="C14" s="4">
        <v>715</v>
      </c>
      <c r="D14" s="4">
        <v>1263</v>
      </c>
      <c r="E14" s="4">
        <v>15703</v>
      </c>
      <c r="F14" s="4">
        <v>3860</v>
      </c>
      <c r="G14" s="4">
        <v>5771</v>
      </c>
      <c r="H14" s="4">
        <v>1502</v>
      </c>
      <c r="I14" s="21">
        <v>32545</v>
      </c>
      <c r="J14" s="22">
        <v>4.1399999999999997</v>
      </c>
      <c r="K14" s="23" t="s">
        <v>55</v>
      </c>
    </row>
    <row r="15" spans="1:11" x14ac:dyDescent="0.3">
      <c r="A15" s="4" t="s">
        <v>65</v>
      </c>
      <c r="B15" s="4">
        <v>6628</v>
      </c>
      <c r="C15" s="4">
        <v>191</v>
      </c>
      <c r="D15" s="4">
        <v>938</v>
      </c>
      <c r="E15" s="4">
        <v>1799</v>
      </c>
      <c r="F15" s="4">
        <v>2567</v>
      </c>
      <c r="G15" s="4">
        <v>8209</v>
      </c>
      <c r="H15" s="4">
        <v>256</v>
      </c>
      <c r="I15" s="21">
        <v>20588</v>
      </c>
      <c r="J15" s="22">
        <v>1.74</v>
      </c>
      <c r="K15" s="23" t="s">
        <v>55</v>
      </c>
    </row>
    <row r="16" spans="1:11" x14ac:dyDescent="0.3">
      <c r="A16" s="24" t="s">
        <v>66</v>
      </c>
      <c r="B16" s="24">
        <v>0</v>
      </c>
      <c r="C16" s="24">
        <v>19</v>
      </c>
      <c r="D16" s="24">
        <v>416</v>
      </c>
      <c r="E16" s="24">
        <v>1699</v>
      </c>
      <c r="F16" s="24">
        <v>170</v>
      </c>
      <c r="G16" s="24">
        <v>604</v>
      </c>
      <c r="H16" s="24">
        <v>128</v>
      </c>
      <c r="I16" s="21">
        <v>3036</v>
      </c>
      <c r="J16" s="22">
        <v>0</v>
      </c>
      <c r="K16" s="25" t="s">
        <v>67</v>
      </c>
    </row>
    <row r="17" spans="1:11" x14ac:dyDescent="0.3">
      <c r="A17" s="24" t="s">
        <v>68</v>
      </c>
      <c r="B17" s="24">
        <v>35059</v>
      </c>
      <c r="C17" s="24">
        <v>35194</v>
      </c>
      <c r="D17" s="24">
        <v>79521</v>
      </c>
      <c r="E17" s="24">
        <v>34114</v>
      </c>
      <c r="F17" s="24">
        <v>34328</v>
      </c>
      <c r="G17" s="24">
        <v>94153</v>
      </c>
      <c r="H17" s="24">
        <v>32563</v>
      </c>
      <c r="I17" s="21">
        <v>344931</v>
      </c>
      <c r="J17" s="22">
        <v>0.19</v>
      </c>
      <c r="K17" s="23" t="s">
        <v>55</v>
      </c>
    </row>
    <row r="18" spans="1:11" x14ac:dyDescent="0.3">
      <c r="A18" s="2" t="s">
        <v>69</v>
      </c>
      <c r="B18" s="24"/>
      <c r="C18" s="24"/>
      <c r="D18" s="24"/>
    </row>
    <row r="19" spans="1:11" x14ac:dyDescent="0.3">
      <c r="A19" s="2" t="s">
        <v>70</v>
      </c>
      <c r="B19" s="24"/>
      <c r="C19" s="24"/>
      <c r="D19" s="24"/>
    </row>
    <row r="20" spans="1:11" x14ac:dyDescent="0.3">
      <c r="A20" s="2" t="s">
        <v>71</v>
      </c>
      <c r="B20" s="24"/>
      <c r="C20" s="24"/>
      <c r="D20" s="24"/>
    </row>
    <row r="21" spans="1:11" x14ac:dyDescent="0.3">
      <c r="A21" s="2" t="s">
        <v>72</v>
      </c>
      <c r="B21" s="24"/>
      <c r="C21" s="24"/>
      <c r="D21" s="24"/>
    </row>
    <row r="23" spans="1:11" x14ac:dyDescent="0.3">
      <c r="A23" s="26" t="s">
        <v>73</v>
      </c>
    </row>
    <row r="24" spans="1:11" ht="47.55" customHeight="1" x14ac:dyDescent="0.3">
      <c r="A24" s="116" t="s">
        <v>506</v>
      </c>
      <c r="B24" s="116"/>
      <c r="C24" s="116"/>
      <c r="D24" s="116"/>
      <c r="E24" s="116"/>
      <c r="F24" s="116"/>
      <c r="G24" s="116"/>
      <c r="H24" s="116"/>
      <c r="I24" s="116"/>
      <c r="J24" s="116"/>
      <c r="K24" s="116"/>
    </row>
  </sheetData>
  <mergeCells count="2">
    <mergeCell ref="A2:A3"/>
    <mergeCell ref="A24:K24"/>
  </mergeCells>
  <pageMargins left="0.70833333333333304" right="0.70833333333333304" top="0.74791666666666701" bottom="0.74791666666666701" header="0.51180555555555496" footer="0.51180555555555496"/>
  <pageSetup paperSize="9" firstPageNumber="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zoomScaleNormal="100" workbookViewId="0">
      <selection activeCell="G3" sqref="G3"/>
    </sheetView>
  </sheetViews>
  <sheetFormatPr defaultColWidth="8.5546875" defaultRowHeight="14.4" x14ac:dyDescent="0.3"/>
  <cols>
    <col min="1" max="2" width="17.109375" customWidth="1"/>
    <col min="3" max="3" width="14.5546875" customWidth="1"/>
    <col min="4" max="4" width="16.21875" customWidth="1"/>
    <col min="5" max="5" width="14.33203125" customWidth="1"/>
    <col min="6" max="6" width="14.6640625" customWidth="1"/>
    <col min="7" max="7" width="12.109375" customWidth="1"/>
    <col min="8" max="8" width="11.5546875" customWidth="1"/>
    <col min="9" max="9" width="12.5546875" customWidth="1"/>
    <col min="10" max="11" width="10.5546875" customWidth="1"/>
    <col min="12" max="12" width="15.5546875" customWidth="1"/>
    <col min="13" max="13" width="15.21875" customWidth="1"/>
  </cols>
  <sheetData>
    <row r="1" spans="1:13" ht="17.399999999999999" x14ac:dyDescent="0.3">
      <c r="A1" s="11" t="s">
        <v>74</v>
      </c>
      <c r="B1" s="11"/>
      <c r="C1" s="11"/>
      <c r="D1" s="4"/>
      <c r="E1" s="4"/>
      <c r="F1" s="4"/>
      <c r="G1" s="4"/>
      <c r="H1" s="4"/>
      <c r="I1" s="4"/>
      <c r="J1" s="4"/>
      <c r="K1" s="4"/>
      <c r="L1" s="4"/>
      <c r="M1" s="4"/>
    </row>
    <row r="2" spans="1:13" ht="60" customHeight="1" x14ac:dyDescent="0.3">
      <c r="A2" s="115" t="s">
        <v>75</v>
      </c>
      <c r="B2" s="12" t="s">
        <v>39</v>
      </c>
      <c r="C2" s="12" t="s">
        <v>40</v>
      </c>
      <c r="D2" s="27" t="s">
        <v>76</v>
      </c>
      <c r="E2" s="27" t="s">
        <v>77</v>
      </c>
      <c r="F2" s="13"/>
      <c r="G2" s="13"/>
      <c r="H2" s="13"/>
      <c r="I2" s="13"/>
      <c r="J2" s="13"/>
      <c r="K2" s="13"/>
      <c r="L2" s="13"/>
      <c r="M2" s="13"/>
    </row>
    <row r="3" spans="1:13" ht="36.6" customHeight="1" x14ac:dyDescent="0.3">
      <c r="A3" s="115"/>
      <c r="B3" s="14">
        <v>43739</v>
      </c>
      <c r="C3" s="15" t="s">
        <v>22</v>
      </c>
      <c r="D3" s="106">
        <v>1824</v>
      </c>
      <c r="E3" s="15">
        <v>0</v>
      </c>
      <c r="F3" s="13"/>
      <c r="G3" s="13"/>
      <c r="H3" s="13"/>
      <c r="I3" s="13"/>
      <c r="J3" s="13"/>
      <c r="K3" s="13"/>
      <c r="L3" s="13"/>
      <c r="M3" s="13"/>
    </row>
    <row r="4" spans="1:13" ht="60" x14ac:dyDescent="0.35">
      <c r="A4" s="16" t="s">
        <v>43</v>
      </c>
      <c r="B4" s="17" t="s">
        <v>78</v>
      </c>
      <c r="C4" s="17" t="s">
        <v>79</v>
      </c>
      <c r="D4" s="17" t="s">
        <v>80</v>
      </c>
      <c r="E4" s="17" t="s">
        <v>44</v>
      </c>
      <c r="F4" s="17" t="s">
        <v>45</v>
      </c>
      <c r="G4" s="17" t="s">
        <v>46</v>
      </c>
      <c r="H4" s="17" t="s">
        <v>81</v>
      </c>
      <c r="I4" s="28" t="s">
        <v>82</v>
      </c>
      <c r="J4" s="28" t="s">
        <v>49</v>
      </c>
      <c r="K4" s="28" t="s">
        <v>83</v>
      </c>
      <c r="L4" s="28" t="s">
        <v>508</v>
      </c>
      <c r="M4" s="29" t="s">
        <v>84</v>
      </c>
    </row>
    <row r="5" spans="1:13" ht="30" x14ac:dyDescent="0.3">
      <c r="A5" s="30" t="s">
        <v>57</v>
      </c>
      <c r="B5" s="31">
        <v>0</v>
      </c>
      <c r="C5" s="31" t="s">
        <v>509</v>
      </c>
      <c r="D5" s="31" t="s">
        <v>510</v>
      </c>
      <c r="E5" s="31">
        <v>51</v>
      </c>
      <c r="F5" s="31">
        <v>49</v>
      </c>
      <c r="G5" s="31">
        <v>51</v>
      </c>
      <c r="H5" s="31">
        <v>51</v>
      </c>
      <c r="I5" s="31">
        <v>51</v>
      </c>
      <c r="J5" s="31">
        <v>51</v>
      </c>
      <c r="K5" s="31">
        <v>0</v>
      </c>
      <c r="L5" s="31">
        <v>3</v>
      </c>
      <c r="M5" s="32">
        <v>307</v>
      </c>
    </row>
    <row r="6" spans="1:13" ht="30" x14ac:dyDescent="0.3">
      <c r="A6" s="30" t="s">
        <v>58</v>
      </c>
      <c r="B6" s="31">
        <v>0</v>
      </c>
      <c r="C6" s="31" t="s">
        <v>509</v>
      </c>
      <c r="D6" s="31" t="s">
        <v>510</v>
      </c>
      <c r="E6" s="31">
        <v>51</v>
      </c>
      <c r="F6" s="31">
        <v>49</v>
      </c>
      <c r="G6" s="31">
        <v>51</v>
      </c>
      <c r="H6" s="31">
        <v>51</v>
      </c>
      <c r="I6" s="31">
        <v>51</v>
      </c>
      <c r="J6" s="31">
        <v>102</v>
      </c>
      <c r="K6" s="31">
        <v>0</v>
      </c>
      <c r="L6" s="31">
        <v>2</v>
      </c>
      <c r="M6" s="32">
        <v>357</v>
      </c>
    </row>
    <row r="7" spans="1:13" ht="30" x14ac:dyDescent="0.3">
      <c r="A7" s="30" t="s">
        <v>59</v>
      </c>
      <c r="B7" s="31">
        <v>0</v>
      </c>
      <c r="C7" s="31" t="s">
        <v>509</v>
      </c>
      <c r="D7" s="31" t="s">
        <v>510</v>
      </c>
      <c r="E7" s="31">
        <v>105</v>
      </c>
      <c r="F7" s="31">
        <v>49</v>
      </c>
      <c r="G7" s="31">
        <v>159</v>
      </c>
      <c r="H7" s="31">
        <v>107</v>
      </c>
      <c r="I7" s="31">
        <v>111</v>
      </c>
      <c r="J7" s="31">
        <v>109</v>
      </c>
      <c r="K7" s="31">
        <v>0</v>
      </c>
      <c r="L7" s="31">
        <v>11</v>
      </c>
      <c r="M7" s="32">
        <v>651</v>
      </c>
    </row>
    <row r="8" spans="1:13" ht="30" x14ac:dyDescent="0.3">
      <c r="A8" s="30" t="s">
        <v>68</v>
      </c>
      <c r="B8" s="31">
        <v>0</v>
      </c>
      <c r="C8" s="31" t="s">
        <v>509</v>
      </c>
      <c r="D8" s="31" t="s">
        <v>510</v>
      </c>
      <c r="E8" s="31">
        <v>51</v>
      </c>
      <c r="F8" s="31">
        <v>49</v>
      </c>
      <c r="G8" s="31">
        <v>51</v>
      </c>
      <c r="H8" s="31">
        <v>51</v>
      </c>
      <c r="I8" s="31">
        <v>51</v>
      </c>
      <c r="J8" s="31">
        <v>51</v>
      </c>
      <c r="K8" s="31">
        <v>0</v>
      </c>
      <c r="L8" s="31">
        <v>2</v>
      </c>
      <c r="M8" s="32">
        <v>306</v>
      </c>
    </row>
    <row r="9" spans="1:13" ht="30" x14ac:dyDescent="0.3">
      <c r="A9" s="30" t="s">
        <v>277</v>
      </c>
      <c r="B9" s="31">
        <v>0</v>
      </c>
      <c r="C9" s="31" t="s">
        <v>509</v>
      </c>
      <c r="D9" s="31" t="s">
        <v>510</v>
      </c>
      <c r="E9" s="31">
        <v>20</v>
      </c>
      <c r="F9" s="31">
        <v>19</v>
      </c>
      <c r="G9" s="31">
        <v>20</v>
      </c>
      <c r="H9" s="31">
        <v>20</v>
      </c>
      <c r="I9" s="31">
        <v>20</v>
      </c>
      <c r="J9" s="31">
        <v>20</v>
      </c>
      <c r="K9" s="31">
        <v>0</v>
      </c>
      <c r="L9" s="31">
        <v>0</v>
      </c>
      <c r="M9" s="32">
        <v>119</v>
      </c>
    </row>
    <row r="10" spans="1:13" ht="30" x14ac:dyDescent="0.3">
      <c r="A10" s="30" t="s">
        <v>54</v>
      </c>
      <c r="B10" s="31">
        <v>0</v>
      </c>
      <c r="C10" s="31" t="s">
        <v>509</v>
      </c>
      <c r="D10" s="31" t="s">
        <v>510</v>
      </c>
      <c r="E10" s="31">
        <v>0</v>
      </c>
      <c r="F10" s="31">
        <v>0</v>
      </c>
      <c r="G10" s="31">
        <v>0</v>
      </c>
      <c r="H10" s="31">
        <v>0</v>
      </c>
      <c r="I10" s="31">
        <v>0</v>
      </c>
      <c r="J10" s="31">
        <v>0</v>
      </c>
      <c r="K10" s="31">
        <v>0</v>
      </c>
      <c r="L10" s="31">
        <v>3</v>
      </c>
      <c r="M10" s="32">
        <v>3</v>
      </c>
    </row>
    <row r="11" spans="1:13" ht="30" x14ac:dyDescent="0.3">
      <c r="A11" s="30" t="s">
        <v>56</v>
      </c>
      <c r="B11" s="31">
        <v>0</v>
      </c>
      <c r="C11" s="31" t="s">
        <v>509</v>
      </c>
      <c r="D11" s="31" t="s">
        <v>510</v>
      </c>
      <c r="E11" s="31">
        <v>0</v>
      </c>
      <c r="F11" s="31">
        <v>0</v>
      </c>
      <c r="G11" s="31">
        <v>0</v>
      </c>
      <c r="H11" s="31">
        <v>0</v>
      </c>
      <c r="I11" s="31">
        <v>0</v>
      </c>
      <c r="J11" s="31">
        <v>0</v>
      </c>
      <c r="K11" s="31">
        <v>0</v>
      </c>
      <c r="L11" s="31">
        <v>4</v>
      </c>
      <c r="M11" s="32">
        <v>4</v>
      </c>
    </row>
    <row r="12" spans="1:13" ht="30" x14ac:dyDescent="0.3">
      <c r="A12" s="30" t="s">
        <v>61</v>
      </c>
      <c r="B12" s="31">
        <v>0</v>
      </c>
      <c r="C12" s="31" t="s">
        <v>509</v>
      </c>
      <c r="D12" s="31" t="s">
        <v>510</v>
      </c>
      <c r="E12" s="31">
        <v>0</v>
      </c>
      <c r="F12" s="31">
        <v>0</v>
      </c>
      <c r="G12" s="31">
        <v>0</v>
      </c>
      <c r="H12" s="31">
        <v>0</v>
      </c>
      <c r="I12" s="31">
        <v>0</v>
      </c>
      <c r="J12" s="31">
        <v>0</v>
      </c>
      <c r="K12" s="31">
        <v>0</v>
      </c>
      <c r="L12" s="31">
        <v>15</v>
      </c>
      <c r="M12" s="32">
        <v>15</v>
      </c>
    </row>
    <row r="13" spans="1:13" ht="30" x14ac:dyDescent="0.3">
      <c r="A13" s="30" t="s">
        <v>60</v>
      </c>
      <c r="B13" s="31">
        <v>0</v>
      </c>
      <c r="C13" s="31" t="s">
        <v>509</v>
      </c>
      <c r="D13" s="31" t="s">
        <v>510</v>
      </c>
      <c r="E13" s="31">
        <v>1</v>
      </c>
      <c r="F13" s="31">
        <v>1</v>
      </c>
      <c r="G13" s="31">
        <v>1</v>
      </c>
      <c r="H13" s="31">
        <v>1</v>
      </c>
      <c r="I13" s="31">
        <v>1</v>
      </c>
      <c r="J13" s="31">
        <v>1</v>
      </c>
      <c r="K13" s="31">
        <v>0</v>
      </c>
      <c r="L13" s="31">
        <v>15</v>
      </c>
      <c r="M13" s="32">
        <v>21</v>
      </c>
    </row>
    <row r="14" spans="1:13" ht="30" x14ac:dyDescent="0.3">
      <c r="A14" s="30" t="s">
        <v>63</v>
      </c>
      <c r="B14" s="31">
        <v>0</v>
      </c>
      <c r="C14" s="31" t="s">
        <v>509</v>
      </c>
      <c r="D14" s="31" t="s">
        <v>510</v>
      </c>
      <c r="E14" s="31">
        <v>0</v>
      </c>
      <c r="F14" s="31">
        <v>0</v>
      </c>
      <c r="G14" s="31">
        <v>0</v>
      </c>
      <c r="H14" s="31">
        <v>0</v>
      </c>
      <c r="I14" s="31">
        <v>0</v>
      </c>
      <c r="J14" s="31">
        <v>0</v>
      </c>
      <c r="K14" s="31">
        <v>0</v>
      </c>
      <c r="L14" s="31">
        <v>2</v>
      </c>
      <c r="M14" s="32">
        <v>2</v>
      </c>
    </row>
    <row r="15" spans="1:13" ht="30" x14ac:dyDescent="0.3">
      <c r="A15" s="30" t="s">
        <v>507</v>
      </c>
      <c r="B15" s="31">
        <v>0</v>
      </c>
      <c r="C15" s="31" t="s">
        <v>509</v>
      </c>
      <c r="D15" s="31" t="s">
        <v>510</v>
      </c>
      <c r="E15" s="31">
        <v>0</v>
      </c>
      <c r="F15" s="31">
        <v>0</v>
      </c>
      <c r="G15" s="31">
        <v>0</v>
      </c>
      <c r="H15" s="31">
        <v>0</v>
      </c>
      <c r="I15" s="31">
        <v>0</v>
      </c>
      <c r="J15" s="31">
        <v>0</v>
      </c>
      <c r="K15" s="31">
        <v>0</v>
      </c>
      <c r="L15" s="31">
        <v>23</v>
      </c>
      <c r="M15" s="32">
        <v>23</v>
      </c>
    </row>
    <row r="16" spans="1:13" ht="30" x14ac:dyDescent="0.3">
      <c r="A16" s="30" t="s">
        <v>64</v>
      </c>
      <c r="B16" s="31">
        <v>0</v>
      </c>
      <c r="C16" s="31" t="s">
        <v>509</v>
      </c>
      <c r="D16" s="31" t="s">
        <v>510</v>
      </c>
      <c r="E16" s="31">
        <v>0</v>
      </c>
      <c r="F16" s="31">
        <v>0</v>
      </c>
      <c r="G16" s="31">
        <v>0</v>
      </c>
      <c r="H16" s="31">
        <v>0</v>
      </c>
      <c r="I16" s="31">
        <v>0</v>
      </c>
      <c r="J16" s="31">
        <v>0</v>
      </c>
      <c r="K16" s="31">
        <v>0</v>
      </c>
      <c r="L16" s="31">
        <v>14</v>
      </c>
      <c r="M16" s="32">
        <v>14</v>
      </c>
    </row>
    <row r="17" spans="1:13" ht="30" x14ac:dyDescent="0.3">
      <c r="A17" s="30" t="s">
        <v>66</v>
      </c>
      <c r="B17" s="31">
        <v>0</v>
      </c>
      <c r="C17" s="31" t="s">
        <v>509</v>
      </c>
      <c r="D17" s="31" t="s">
        <v>510</v>
      </c>
      <c r="E17" s="31">
        <v>0</v>
      </c>
      <c r="F17" s="31">
        <v>0</v>
      </c>
      <c r="G17" s="31">
        <v>0</v>
      </c>
      <c r="H17" s="31">
        <v>0</v>
      </c>
      <c r="I17" s="31">
        <v>0</v>
      </c>
      <c r="J17" s="31">
        <v>0</v>
      </c>
      <c r="K17" s="31">
        <v>0</v>
      </c>
      <c r="L17" s="31">
        <v>2</v>
      </c>
      <c r="M17" s="32">
        <v>2</v>
      </c>
    </row>
    <row r="18" spans="1:13" s="24" customFormat="1" ht="15" x14ac:dyDescent="0.3">
      <c r="A18" s="33" t="s">
        <v>85</v>
      </c>
    </row>
    <row r="19" spans="1:13" s="24" customFormat="1" ht="15" x14ac:dyDescent="0.3">
      <c r="A19" s="33" t="s">
        <v>86</v>
      </c>
    </row>
    <row r="20" spans="1:13" ht="15" x14ac:dyDescent="0.35">
      <c r="A20" s="2" t="s">
        <v>87</v>
      </c>
      <c r="B20" s="2"/>
      <c r="C20" s="2"/>
      <c r="D20" s="34"/>
      <c r="E20" s="34"/>
      <c r="F20" s="34"/>
      <c r="G20" s="34"/>
      <c r="H20" s="34"/>
      <c r="I20" s="34"/>
      <c r="J20" s="34"/>
      <c r="K20" s="34"/>
      <c r="L20" s="34"/>
      <c r="M20" s="34"/>
    </row>
    <row r="21" spans="1:13" ht="15" x14ac:dyDescent="0.35">
      <c r="A21" s="2" t="s">
        <v>88</v>
      </c>
      <c r="B21" s="2"/>
      <c r="C21" s="2"/>
      <c r="D21" s="34"/>
      <c r="E21" s="34"/>
      <c r="F21" s="34"/>
      <c r="G21" s="34"/>
      <c r="H21" s="34"/>
      <c r="I21" s="34"/>
      <c r="J21" s="34"/>
      <c r="K21" s="34"/>
      <c r="L21" s="34"/>
      <c r="M21" s="34"/>
    </row>
    <row r="22" spans="1:13" ht="15" x14ac:dyDescent="0.35">
      <c r="A22" s="2" t="s">
        <v>70</v>
      </c>
      <c r="B22" s="2"/>
      <c r="C22" s="2"/>
      <c r="D22" s="34"/>
      <c r="E22" s="34"/>
      <c r="F22" s="34"/>
      <c r="G22" s="34"/>
      <c r="H22" s="34"/>
      <c r="I22" s="34"/>
      <c r="J22" s="34"/>
      <c r="K22" s="34"/>
      <c r="L22" s="34"/>
      <c r="M22" s="34"/>
    </row>
    <row r="23" spans="1:13" ht="15" x14ac:dyDescent="0.35">
      <c r="A23" s="2" t="s">
        <v>89</v>
      </c>
      <c r="B23" s="2"/>
      <c r="C23" s="2"/>
      <c r="D23" s="34"/>
      <c r="E23" s="34"/>
      <c r="F23" s="34"/>
      <c r="G23" s="34"/>
      <c r="H23" s="34"/>
      <c r="I23" s="34"/>
      <c r="J23" s="34"/>
      <c r="K23" s="34"/>
      <c r="L23" s="34"/>
      <c r="M23" s="34"/>
    </row>
    <row r="25" spans="1:13" x14ac:dyDescent="0.3">
      <c r="A25" s="35"/>
      <c r="B25" s="35"/>
      <c r="C25" s="35"/>
      <c r="D25" s="35"/>
      <c r="E25" s="35"/>
      <c r="F25" s="35"/>
      <c r="G25" s="35"/>
      <c r="H25" s="35"/>
      <c r="I25" s="35"/>
      <c r="J25" s="35"/>
      <c r="K25" s="35"/>
      <c r="L25" s="35"/>
      <c r="M25" s="35"/>
    </row>
    <row r="26" spans="1:13" ht="15" x14ac:dyDescent="0.35">
      <c r="A26" s="36" t="s">
        <v>90</v>
      </c>
      <c r="B26" s="37"/>
      <c r="C26" s="37"/>
      <c r="D26" s="34"/>
      <c r="E26" s="34"/>
      <c r="F26" s="34"/>
      <c r="G26" s="34"/>
      <c r="H26" s="34"/>
      <c r="I26" s="34"/>
      <c r="J26" s="34"/>
      <c r="K26" s="34"/>
      <c r="L26" s="34"/>
      <c r="M26" s="34"/>
    </row>
  </sheetData>
  <mergeCells count="1">
    <mergeCell ref="A2:A3"/>
  </mergeCells>
  <pageMargins left="0.7" right="0.7" top="0.75" bottom="0.75" header="0.51180555555555496" footer="0.51180555555555496"/>
  <pageSetup paperSize="9" firstPageNumber="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73"/>
  <sheetViews>
    <sheetView zoomScaleNormal="100" workbookViewId="0">
      <selection activeCell="U9" sqref="U9"/>
    </sheetView>
  </sheetViews>
  <sheetFormatPr defaultColWidth="9.109375" defaultRowHeight="14.4" x14ac:dyDescent="0.3"/>
  <cols>
    <col min="1" max="1" width="15.21875" style="37" customWidth="1"/>
    <col min="2" max="2" width="11.88671875" style="37" customWidth="1"/>
    <col min="3" max="3" width="14.5546875" style="37" customWidth="1"/>
    <col min="4" max="1016" width="9.109375" style="37"/>
    <col min="1017" max="1025" width="11.5546875" customWidth="1"/>
  </cols>
  <sheetData>
    <row r="1" spans="1:1024" s="4" customFormat="1" ht="17.399999999999999" x14ac:dyDescent="0.3">
      <c r="A1" s="11" t="s">
        <v>91</v>
      </c>
      <c r="B1" s="11"/>
      <c r="AMC1"/>
      <c r="AMD1"/>
      <c r="AME1"/>
      <c r="AMF1"/>
      <c r="AMG1"/>
      <c r="AMH1"/>
      <c r="AMI1"/>
      <c r="AMJ1"/>
    </row>
    <row r="2" spans="1:1024" ht="29.1" customHeight="1" x14ac:dyDescent="0.3">
      <c r="A2" s="115" t="s">
        <v>92</v>
      </c>
      <c r="B2" s="12" t="s">
        <v>39</v>
      </c>
      <c r="C2" s="12" t="s">
        <v>40</v>
      </c>
    </row>
    <row r="3" spans="1:1024" ht="15" x14ac:dyDescent="0.3">
      <c r="A3" s="115"/>
      <c r="B3" s="38">
        <v>43739</v>
      </c>
      <c r="C3" s="15" t="s">
        <v>22</v>
      </c>
    </row>
    <row r="4" spans="1:1024" ht="135" x14ac:dyDescent="0.35">
      <c r="A4" s="39" t="s">
        <v>93</v>
      </c>
      <c r="B4" s="40" t="s">
        <v>94</v>
      </c>
      <c r="C4" s="40" t="s">
        <v>95</v>
      </c>
      <c r="D4" s="40" t="s">
        <v>96</v>
      </c>
      <c r="E4" s="40" t="s">
        <v>97</v>
      </c>
      <c r="F4" s="40" t="s">
        <v>98</v>
      </c>
      <c r="G4" s="40" t="s">
        <v>99</v>
      </c>
      <c r="H4" s="40" t="s">
        <v>100</v>
      </c>
      <c r="I4" s="40" t="s">
        <v>101</v>
      </c>
    </row>
    <row r="5" spans="1:1024" ht="43.8" x14ac:dyDescent="0.35">
      <c r="A5" s="41" t="s">
        <v>102</v>
      </c>
      <c r="B5" s="42" t="s">
        <v>103</v>
      </c>
      <c r="C5" s="43" t="s">
        <v>104</v>
      </c>
      <c r="D5" s="44" t="s">
        <v>105</v>
      </c>
      <c r="E5" s="44" t="s">
        <v>106</v>
      </c>
      <c r="F5" s="44" t="s">
        <v>107</v>
      </c>
      <c r="G5" s="43">
        <v>80590</v>
      </c>
      <c r="H5" s="43">
        <v>32.520000000000003</v>
      </c>
      <c r="I5" s="44" t="s">
        <v>108</v>
      </c>
    </row>
    <row r="6" spans="1:1024" ht="43.8" x14ac:dyDescent="0.35">
      <c r="A6" s="41" t="s">
        <v>109</v>
      </c>
      <c r="B6" s="42" t="s">
        <v>103</v>
      </c>
      <c r="C6" s="43" t="s">
        <v>110</v>
      </c>
      <c r="D6" s="44" t="s">
        <v>105</v>
      </c>
      <c r="E6" s="44" t="s">
        <v>106</v>
      </c>
      <c r="F6" s="44" t="s">
        <v>107</v>
      </c>
      <c r="G6" s="43">
        <v>18656</v>
      </c>
      <c r="H6" s="43">
        <v>20.440000000000001</v>
      </c>
      <c r="I6" s="44" t="s">
        <v>108</v>
      </c>
    </row>
    <row r="7" spans="1:1024" ht="101.4" x14ac:dyDescent="0.35">
      <c r="A7" s="41" t="s">
        <v>111</v>
      </c>
      <c r="B7" s="42" t="s">
        <v>103</v>
      </c>
      <c r="C7" s="43" t="s">
        <v>112</v>
      </c>
      <c r="D7" s="44" t="s">
        <v>105</v>
      </c>
      <c r="E7" s="44" t="s">
        <v>106</v>
      </c>
      <c r="F7" s="44" t="s">
        <v>107</v>
      </c>
      <c r="G7" s="43">
        <v>72337</v>
      </c>
      <c r="H7" s="43">
        <v>38.28</v>
      </c>
      <c r="I7" s="44" t="s">
        <v>108</v>
      </c>
    </row>
    <row r="8" spans="1:1024" ht="43.8" x14ac:dyDescent="0.35">
      <c r="A8" s="41" t="s">
        <v>113</v>
      </c>
      <c r="B8" s="42" t="s">
        <v>103</v>
      </c>
      <c r="C8" s="43" t="s">
        <v>112</v>
      </c>
      <c r="D8" s="44" t="s">
        <v>105</v>
      </c>
      <c r="E8" s="44" t="s">
        <v>106</v>
      </c>
      <c r="F8" s="44" t="s">
        <v>107</v>
      </c>
      <c r="G8" s="43">
        <v>682</v>
      </c>
      <c r="H8" s="43">
        <v>99.85</v>
      </c>
      <c r="I8" s="44" t="s">
        <v>108</v>
      </c>
    </row>
    <row r="9" spans="1:1024" ht="58.2" x14ac:dyDescent="0.35">
      <c r="A9" s="41" t="s">
        <v>114</v>
      </c>
      <c r="B9" s="42" t="s">
        <v>103</v>
      </c>
      <c r="C9" s="43" t="s">
        <v>112</v>
      </c>
      <c r="D9" s="44" t="s">
        <v>105</v>
      </c>
      <c r="E9" s="44" t="s">
        <v>106</v>
      </c>
      <c r="F9" s="44" t="s">
        <v>107</v>
      </c>
      <c r="G9" s="43">
        <v>163</v>
      </c>
      <c r="H9" s="43">
        <v>0</v>
      </c>
      <c r="I9" s="44" t="s">
        <v>108</v>
      </c>
    </row>
    <row r="10" spans="1:1024" ht="43.8" x14ac:dyDescent="0.35">
      <c r="A10" s="41" t="s">
        <v>115</v>
      </c>
      <c r="B10" s="42" t="s">
        <v>103</v>
      </c>
      <c r="C10" s="43" t="s">
        <v>112</v>
      </c>
      <c r="D10" s="44" t="s">
        <v>105</v>
      </c>
      <c r="E10" s="44" t="s">
        <v>106</v>
      </c>
      <c r="F10" s="44" t="s">
        <v>107</v>
      </c>
      <c r="G10" s="43">
        <v>4482</v>
      </c>
      <c r="H10" s="43">
        <v>0</v>
      </c>
      <c r="I10" s="44" t="s">
        <v>108</v>
      </c>
    </row>
    <row r="11" spans="1:1024" ht="72.599999999999994" x14ac:dyDescent="0.35">
      <c r="A11" s="41" t="s">
        <v>116</v>
      </c>
      <c r="B11" s="42" t="s">
        <v>103</v>
      </c>
      <c r="C11" s="43" t="s">
        <v>112</v>
      </c>
      <c r="D11" s="44" t="s">
        <v>105</v>
      </c>
      <c r="E11" s="44" t="s">
        <v>106</v>
      </c>
      <c r="F11" s="44" t="s">
        <v>107</v>
      </c>
      <c r="G11" s="43">
        <v>874</v>
      </c>
      <c r="H11" s="43">
        <v>0</v>
      </c>
      <c r="I11" s="44" t="s">
        <v>108</v>
      </c>
    </row>
    <row r="12" spans="1:1024" ht="43.8" x14ac:dyDescent="0.35">
      <c r="A12" s="41" t="s">
        <v>117</v>
      </c>
      <c r="B12" s="42" t="s">
        <v>103</v>
      </c>
      <c r="C12" s="43" t="s">
        <v>118</v>
      </c>
      <c r="D12" s="44" t="s">
        <v>105</v>
      </c>
      <c r="E12" s="44" t="s">
        <v>106</v>
      </c>
      <c r="F12" s="44" t="s">
        <v>107</v>
      </c>
      <c r="G12" s="43">
        <v>257</v>
      </c>
      <c r="H12" s="43">
        <v>0</v>
      </c>
      <c r="I12" s="44" t="s">
        <v>108</v>
      </c>
    </row>
    <row r="13" spans="1:1024" ht="144.6" x14ac:dyDescent="0.35">
      <c r="A13" s="41" t="s">
        <v>119</v>
      </c>
      <c r="B13" s="42" t="s">
        <v>120</v>
      </c>
      <c r="C13" s="43" t="s">
        <v>121</v>
      </c>
      <c r="D13" s="44" t="s">
        <v>105</v>
      </c>
      <c r="E13" s="44" t="s">
        <v>106</v>
      </c>
      <c r="F13" s="44" t="s">
        <v>107</v>
      </c>
      <c r="G13" s="43">
        <v>2726</v>
      </c>
      <c r="H13" s="43">
        <v>100</v>
      </c>
      <c r="I13" s="44" t="s">
        <v>108</v>
      </c>
    </row>
    <row r="14" spans="1:1024" ht="72.599999999999994" x14ac:dyDescent="0.35">
      <c r="A14" s="41" t="s">
        <v>122</v>
      </c>
      <c r="B14" s="42" t="s">
        <v>103</v>
      </c>
      <c r="C14" s="43" t="s">
        <v>121</v>
      </c>
      <c r="D14" s="44" t="s">
        <v>105</v>
      </c>
      <c r="E14" s="44" t="s">
        <v>106</v>
      </c>
      <c r="F14" s="44" t="s">
        <v>107</v>
      </c>
      <c r="G14" s="43">
        <v>1897</v>
      </c>
      <c r="H14" s="43">
        <v>0</v>
      </c>
      <c r="I14" s="44" t="s">
        <v>108</v>
      </c>
    </row>
    <row r="15" spans="1:1024" ht="101.4" x14ac:dyDescent="0.35">
      <c r="A15" s="41" t="s">
        <v>123</v>
      </c>
      <c r="B15" s="42" t="s">
        <v>103</v>
      </c>
      <c r="C15" s="43" t="s">
        <v>124</v>
      </c>
      <c r="D15" s="44" t="s">
        <v>105</v>
      </c>
      <c r="E15" s="44" t="s">
        <v>106</v>
      </c>
      <c r="F15" s="44" t="s">
        <v>107</v>
      </c>
      <c r="G15" s="43">
        <v>13381</v>
      </c>
      <c r="H15" s="43">
        <v>27.17</v>
      </c>
      <c r="I15" s="44" t="s">
        <v>108</v>
      </c>
    </row>
    <row r="16" spans="1:1024" ht="43.8" x14ac:dyDescent="0.35">
      <c r="A16" s="41" t="s">
        <v>125</v>
      </c>
      <c r="B16" s="42" t="s">
        <v>103</v>
      </c>
      <c r="C16" s="43" t="s">
        <v>126</v>
      </c>
      <c r="D16" s="44" t="s">
        <v>105</v>
      </c>
      <c r="E16" s="44" t="s">
        <v>106</v>
      </c>
      <c r="F16" s="44" t="s">
        <v>107</v>
      </c>
      <c r="G16" s="43">
        <v>27136</v>
      </c>
      <c r="H16" s="43">
        <v>72.94</v>
      </c>
      <c r="I16" s="44" t="s">
        <v>108</v>
      </c>
    </row>
    <row r="17" spans="1:9" ht="30" x14ac:dyDescent="0.35">
      <c r="A17" s="41" t="s">
        <v>127</v>
      </c>
      <c r="B17" s="42" t="s">
        <v>103</v>
      </c>
      <c r="C17" s="43" t="s">
        <v>128</v>
      </c>
      <c r="D17" s="44" t="s">
        <v>105</v>
      </c>
      <c r="E17" s="44" t="s">
        <v>106</v>
      </c>
      <c r="F17" s="44" t="s">
        <v>107</v>
      </c>
      <c r="G17" s="43">
        <v>6629</v>
      </c>
      <c r="H17" s="43">
        <v>0</v>
      </c>
      <c r="I17" s="44" t="s">
        <v>108</v>
      </c>
    </row>
    <row r="18" spans="1:9" ht="30" x14ac:dyDescent="0.35">
      <c r="A18" s="41" t="s">
        <v>129</v>
      </c>
      <c r="B18" s="42" t="s">
        <v>103</v>
      </c>
      <c r="C18" s="43" t="s">
        <v>130</v>
      </c>
      <c r="D18" s="44" t="s">
        <v>105</v>
      </c>
      <c r="E18" s="44" t="s">
        <v>106</v>
      </c>
      <c r="F18" s="44" t="s">
        <v>107</v>
      </c>
      <c r="G18" s="43">
        <v>3725</v>
      </c>
      <c r="H18" s="43">
        <v>21.42</v>
      </c>
      <c r="I18" s="44" t="s">
        <v>108</v>
      </c>
    </row>
    <row r="19" spans="1:9" ht="87" x14ac:dyDescent="0.35">
      <c r="A19" s="41" t="s">
        <v>131</v>
      </c>
      <c r="B19" s="42" t="s">
        <v>103</v>
      </c>
      <c r="C19" s="43" t="s">
        <v>132</v>
      </c>
      <c r="D19" s="44" t="s">
        <v>105</v>
      </c>
      <c r="E19" s="44" t="s">
        <v>106</v>
      </c>
      <c r="F19" s="44" t="s">
        <v>107</v>
      </c>
      <c r="G19" s="43">
        <v>95861</v>
      </c>
      <c r="H19" s="43">
        <v>0.34</v>
      </c>
      <c r="I19" s="44" t="s">
        <v>108</v>
      </c>
    </row>
    <row r="20" spans="1:9" ht="58.2" x14ac:dyDescent="0.35">
      <c r="A20" s="41" t="s">
        <v>133</v>
      </c>
      <c r="B20" s="42" t="s">
        <v>120</v>
      </c>
      <c r="C20" s="43" t="s">
        <v>134</v>
      </c>
      <c r="D20" s="44" t="s">
        <v>105</v>
      </c>
      <c r="E20" s="44" t="s">
        <v>106</v>
      </c>
      <c r="F20" s="44" t="s">
        <v>107</v>
      </c>
      <c r="G20" s="43">
        <v>67537</v>
      </c>
      <c r="H20" s="43">
        <v>0</v>
      </c>
      <c r="I20" s="44" t="s">
        <v>108</v>
      </c>
    </row>
    <row r="21" spans="1:9" ht="43.8" x14ac:dyDescent="0.35">
      <c r="A21" s="41" t="s">
        <v>135</v>
      </c>
      <c r="B21" s="42" t="s">
        <v>120</v>
      </c>
      <c r="C21" s="43" t="s">
        <v>136</v>
      </c>
      <c r="D21" s="44" t="s">
        <v>105</v>
      </c>
      <c r="E21" s="44" t="s">
        <v>106</v>
      </c>
      <c r="F21" s="44" t="s">
        <v>107</v>
      </c>
      <c r="G21" s="43">
        <v>3978</v>
      </c>
      <c r="H21" s="43">
        <v>23.65</v>
      </c>
      <c r="I21" s="44" t="s">
        <v>108</v>
      </c>
    </row>
    <row r="22" spans="1:9" ht="115.8" x14ac:dyDescent="0.35">
      <c r="A22" s="41" t="s">
        <v>137</v>
      </c>
      <c r="B22" s="42" t="s">
        <v>103</v>
      </c>
      <c r="C22" s="43" t="s">
        <v>121</v>
      </c>
      <c r="D22" s="44" t="s">
        <v>105</v>
      </c>
      <c r="E22" s="44" t="s">
        <v>106</v>
      </c>
      <c r="F22" s="44" t="s">
        <v>107</v>
      </c>
      <c r="G22" s="43">
        <v>326</v>
      </c>
      <c r="H22" s="43">
        <v>100</v>
      </c>
      <c r="I22" s="44" t="s">
        <v>108</v>
      </c>
    </row>
    <row r="23" spans="1:9" ht="72.599999999999994" x14ac:dyDescent="0.35">
      <c r="A23" s="41" t="s">
        <v>138</v>
      </c>
      <c r="B23" s="42" t="s">
        <v>103</v>
      </c>
      <c r="C23" s="43" t="s">
        <v>139</v>
      </c>
      <c r="D23" s="44" t="s">
        <v>105</v>
      </c>
      <c r="E23" s="44" t="s">
        <v>106</v>
      </c>
      <c r="F23" s="44" t="s">
        <v>107</v>
      </c>
      <c r="G23" s="43">
        <v>43209</v>
      </c>
      <c r="H23" s="43">
        <v>0</v>
      </c>
      <c r="I23" s="44" t="s">
        <v>108</v>
      </c>
    </row>
    <row r="24" spans="1:9" ht="58.2" x14ac:dyDescent="0.35">
      <c r="A24" s="41" t="s">
        <v>140</v>
      </c>
      <c r="B24" s="42" t="s">
        <v>103</v>
      </c>
      <c r="C24" s="43" t="s">
        <v>141</v>
      </c>
      <c r="D24" s="44" t="s">
        <v>105</v>
      </c>
      <c r="E24" s="44" t="s">
        <v>106</v>
      </c>
      <c r="F24" s="44" t="s">
        <v>107</v>
      </c>
      <c r="G24" s="43">
        <v>5047</v>
      </c>
      <c r="H24" s="43">
        <v>0.28000000000000003</v>
      </c>
      <c r="I24" s="44" t="s">
        <v>108</v>
      </c>
    </row>
    <row r="25" spans="1:9" ht="72.599999999999994" x14ac:dyDescent="0.35">
      <c r="A25" s="41" t="s">
        <v>142</v>
      </c>
      <c r="B25" s="42" t="s">
        <v>103</v>
      </c>
      <c r="C25" s="43" t="s">
        <v>141</v>
      </c>
      <c r="D25" s="44" t="s">
        <v>105</v>
      </c>
      <c r="E25" s="44" t="s">
        <v>106</v>
      </c>
      <c r="F25" s="44" t="s">
        <v>107</v>
      </c>
      <c r="G25" s="43">
        <v>12894</v>
      </c>
      <c r="H25" s="43">
        <v>83.36</v>
      </c>
      <c r="I25" s="44" t="s">
        <v>108</v>
      </c>
    </row>
    <row r="26" spans="1:9" ht="159" x14ac:dyDescent="0.35">
      <c r="A26" s="41" t="s">
        <v>143</v>
      </c>
      <c r="B26" s="42" t="s">
        <v>103</v>
      </c>
      <c r="C26" s="43" t="s">
        <v>144</v>
      </c>
      <c r="D26" s="44" t="s">
        <v>105</v>
      </c>
      <c r="E26" s="44" t="s">
        <v>106</v>
      </c>
      <c r="F26" s="44" t="s">
        <v>107</v>
      </c>
      <c r="G26" s="43">
        <v>91597</v>
      </c>
      <c r="H26" s="43">
        <v>0.12</v>
      </c>
      <c r="I26" s="44" t="s">
        <v>108</v>
      </c>
    </row>
    <row r="27" spans="1:9" ht="43.8" x14ac:dyDescent="0.35">
      <c r="A27" s="41" t="s">
        <v>145</v>
      </c>
      <c r="B27" s="42" t="s">
        <v>103</v>
      </c>
      <c r="C27" s="43" t="s">
        <v>144</v>
      </c>
      <c r="D27" s="44" t="s">
        <v>105</v>
      </c>
      <c r="E27" s="44" t="s">
        <v>106</v>
      </c>
      <c r="F27" s="44" t="s">
        <v>107</v>
      </c>
      <c r="G27" s="43">
        <v>2136</v>
      </c>
      <c r="H27" s="43">
        <v>0</v>
      </c>
      <c r="I27" s="44" t="s">
        <v>108</v>
      </c>
    </row>
    <row r="28" spans="1:9" ht="58.2" x14ac:dyDescent="0.35">
      <c r="A28" s="41" t="s">
        <v>146</v>
      </c>
      <c r="B28" s="42" t="s">
        <v>103</v>
      </c>
      <c r="C28" s="43" t="s">
        <v>147</v>
      </c>
      <c r="D28" s="44" t="s">
        <v>105</v>
      </c>
      <c r="E28" s="44" t="s">
        <v>106</v>
      </c>
      <c r="F28" s="44" t="s">
        <v>107</v>
      </c>
      <c r="G28" s="43">
        <v>552</v>
      </c>
      <c r="H28" s="43">
        <v>100</v>
      </c>
      <c r="I28" s="44" t="s">
        <v>108</v>
      </c>
    </row>
    <row r="29" spans="1:9" ht="101.4" x14ac:dyDescent="0.35">
      <c r="A29" s="41" t="s">
        <v>148</v>
      </c>
      <c r="B29" s="42" t="s">
        <v>103</v>
      </c>
      <c r="C29" s="43" t="s">
        <v>118</v>
      </c>
      <c r="D29" s="44" t="s">
        <v>105</v>
      </c>
      <c r="E29" s="44" t="s">
        <v>106</v>
      </c>
      <c r="F29" s="44" t="s">
        <v>107</v>
      </c>
      <c r="G29" s="43">
        <v>1580</v>
      </c>
      <c r="H29" s="43">
        <v>3.29</v>
      </c>
      <c r="I29" s="44" t="s">
        <v>108</v>
      </c>
    </row>
    <row r="30" spans="1:9" ht="144.6" x14ac:dyDescent="0.35">
      <c r="A30" s="41" t="s">
        <v>149</v>
      </c>
      <c r="B30" s="42" t="s">
        <v>103</v>
      </c>
      <c r="C30" s="43" t="s">
        <v>150</v>
      </c>
      <c r="D30" s="44" t="s">
        <v>105</v>
      </c>
      <c r="E30" s="44" t="s">
        <v>106</v>
      </c>
      <c r="F30" s="44" t="s">
        <v>107</v>
      </c>
      <c r="G30" s="43">
        <v>641</v>
      </c>
      <c r="H30" s="43">
        <v>0</v>
      </c>
      <c r="I30" s="44" t="s">
        <v>108</v>
      </c>
    </row>
    <row r="31" spans="1:9" ht="72.599999999999994" x14ac:dyDescent="0.35">
      <c r="A31" s="41" t="s">
        <v>151</v>
      </c>
      <c r="B31" s="42" t="s">
        <v>103</v>
      </c>
      <c r="C31" s="43" t="s">
        <v>152</v>
      </c>
      <c r="D31" s="44" t="s">
        <v>105</v>
      </c>
      <c r="E31" s="44" t="s">
        <v>106</v>
      </c>
      <c r="F31" s="44" t="s">
        <v>107</v>
      </c>
      <c r="G31" s="43">
        <v>8633</v>
      </c>
      <c r="H31" s="43">
        <v>75</v>
      </c>
      <c r="I31" s="44" t="s">
        <v>108</v>
      </c>
    </row>
    <row r="32" spans="1:9" ht="87" x14ac:dyDescent="0.35">
      <c r="A32" s="41" t="s">
        <v>153</v>
      </c>
      <c r="B32" s="42" t="s">
        <v>103</v>
      </c>
      <c r="C32" s="43" t="s">
        <v>154</v>
      </c>
      <c r="D32" s="44" t="s">
        <v>105</v>
      </c>
      <c r="E32" s="44" t="s">
        <v>106</v>
      </c>
      <c r="F32" s="44" t="s">
        <v>107</v>
      </c>
      <c r="G32" s="43">
        <v>8210</v>
      </c>
      <c r="H32" s="43">
        <v>63.46</v>
      </c>
      <c r="I32" s="44" t="s">
        <v>108</v>
      </c>
    </row>
    <row r="33" spans="1:9" ht="43.8" x14ac:dyDescent="0.35">
      <c r="A33" s="41" t="s">
        <v>155</v>
      </c>
      <c r="B33" s="42" t="s">
        <v>103</v>
      </c>
      <c r="C33" s="43" t="s">
        <v>156</v>
      </c>
      <c r="D33" s="44" t="s">
        <v>105</v>
      </c>
      <c r="E33" s="44" t="s">
        <v>106</v>
      </c>
      <c r="F33" s="44" t="s">
        <v>107</v>
      </c>
      <c r="G33" s="43">
        <v>4304</v>
      </c>
      <c r="H33" s="43">
        <v>0</v>
      </c>
      <c r="I33" s="44" t="s">
        <v>108</v>
      </c>
    </row>
    <row r="34" spans="1:9" ht="43.8" x14ac:dyDescent="0.35">
      <c r="A34" s="41" t="s">
        <v>157</v>
      </c>
      <c r="B34" s="42" t="s">
        <v>103</v>
      </c>
      <c r="C34" s="43" t="s">
        <v>158</v>
      </c>
      <c r="D34" s="44" t="s">
        <v>105</v>
      </c>
      <c r="E34" s="44" t="s">
        <v>106</v>
      </c>
      <c r="F34" s="44" t="s">
        <v>107</v>
      </c>
      <c r="G34" s="43">
        <v>2552</v>
      </c>
      <c r="H34" s="43">
        <v>0</v>
      </c>
      <c r="I34" s="44" t="s">
        <v>108</v>
      </c>
    </row>
    <row r="35" spans="1:9" ht="130.19999999999999" x14ac:dyDescent="0.35">
      <c r="A35" s="41" t="s">
        <v>159</v>
      </c>
      <c r="B35" s="42" t="s">
        <v>103</v>
      </c>
      <c r="C35" s="43" t="s">
        <v>160</v>
      </c>
      <c r="D35" s="44" t="s">
        <v>105</v>
      </c>
      <c r="E35" s="44" t="s">
        <v>106</v>
      </c>
      <c r="F35" s="44" t="s">
        <v>107</v>
      </c>
      <c r="G35" s="43">
        <v>976</v>
      </c>
      <c r="H35" s="43">
        <v>0</v>
      </c>
      <c r="I35" s="44" t="s">
        <v>108</v>
      </c>
    </row>
    <row r="36" spans="1:9" ht="58.2" x14ac:dyDescent="0.35">
      <c r="A36" s="41" t="s">
        <v>161</v>
      </c>
      <c r="B36" s="42" t="s">
        <v>103</v>
      </c>
      <c r="C36" s="43" t="s">
        <v>162</v>
      </c>
      <c r="D36" s="44" t="s">
        <v>105</v>
      </c>
      <c r="E36" s="44" t="s">
        <v>106</v>
      </c>
      <c r="F36" s="44" t="s">
        <v>107</v>
      </c>
      <c r="G36" s="43">
        <v>18398</v>
      </c>
      <c r="H36" s="43">
        <v>2.78</v>
      </c>
      <c r="I36" s="44" t="s">
        <v>108</v>
      </c>
    </row>
    <row r="37" spans="1:9" ht="43.8" x14ac:dyDescent="0.35">
      <c r="A37" s="41" t="s">
        <v>163</v>
      </c>
      <c r="B37" s="42" t="s">
        <v>103</v>
      </c>
      <c r="C37" s="43" t="s">
        <v>144</v>
      </c>
      <c r="D37" s="44" t="s">
        <v>105</v>
      </c>
      <c r="E37" s="44" t="s">
        <v>106</v>
      </c>
      <c r="F37" s="44" t="s">
        <v>107</v>
      </c>
      <c r="G37" s="43">
        <v>21893</v>
      </c>
      <c r="H37" s="43">
        <v>100</v>
      </c>
      <c r="I37" s="44" t="s">
        <v>108</v>
      </c>
    </row>
    <row r="38" spans="1:9" ht="43.8" x14ac:dyDescent="0.35">
      <c r="A38" s="41" t="s">
        <v>164</v>
      </c>
      <c r="B38" s="42" t="s">
        <v>103</v>
      </c>
      <c r="C38" s="43" t="s">
        <v>165</v>
      </c>
      <c r="D38" s="44" t="s">
        <v>105</v>
      </c>
      <c r="E38" s="44" t="s">
        <v>106</v>
      </c>
      <c r="F38" s="44" t="s">
        <v>107</v>
      </c>
      <c r="G38" s="43">
        <v>4652</v>
      </c>
      <c r="H38" s="43">
        <v>55.76</v>
      </c>
      <c r="I38" s="44" t="s">
        <v>108</v>
      </c>
    </row>
    <row r="39" spans="1:9" ht="87" x14ac:dyDescent="0.35">
      <c r="A39" s="41" t="s">
        <v>166</v>
      </c>
      <c r="B39" s="42" t="s">
        <v>103</v>
      </c>
      <c r="C39" s="43" t="s">
        <v>167</v>
      </c>
      <c r="D39" s="44" t="s">
        <v>105</v>
      </c>
      <c r="E39" s="44" t="s">
        <v>106</v>
      </c>
      <c r="F39" s="44" t="s">
        <v>107</v>
      </c>
      <c r="G39" s="43">
        <v>200573</v>
      </c>
      <c r="H39" s="43">
        <v>0</v>
      </c>
      <c r="I39" s="44" t="s">
        <v>108</v>
      </c>
    </row>
    <row r="40" spans="1:9" ht="58.2" x14ac:dyDescent="0.35">
      <c r="A40" s="41" t="s">
        <v>168</v>
      </c>
      <c r="B40" s="42" t="s">
        <v>103</v>
      </c>
      <c r="C40" s="43" t="s">
        <v>167</v>
      </c>
      <c r="D40" s="44" t="s">
        <v>105</v>
      </c>
      <c r="E40" s="44" t="s">
        <v>106</v>
      </c>
      <c r="F40" s="44" t="s">
        <v>107</v>
      </c>
      <c r="G40" s="43">
        <v>40225</v>
      </c>
      <c r="H40" s="43">
        <v>0</v>
      </c>
      <c r="I40" s="44" t="s">
        <v>108</v>
      </c>
    </row>
    <row r="41" spans="1:9" ht="72.599999999999994" x14ac:dyDescent="0.35">
      <c r="A41" s="41" t="s">
        <v>169</v>
      </c>
      <c r="B41" s="42" t="s">
        <v>103</v>
      </c>
      <c r="C41" s="43" t="s">
        <v>152</v>
      </c>
      <c r="D41" s="44" t="s">
        <v>105</v>
      </c>
      <c r="E41" s="44" t="s">
        <v>106</v>
      </c>
      <c r="F41" s="44" t="s">
        <v>107</v>
      </c>
      <c r="G41" s="43">
        <v>246</v>
      </c>
      <c r="H41" s="43">
        <v>88.21</v>
      </c>
      <c r="I41" s="44" t="s">
        <v>108</v>
      </c>
    </row>
    <row r="42" spans="1:9" ht="30" x14ac:dyDescent="0.35">
      <c r="A42" s="41" t="s">
        <v>170</v>
      </c>
      <c r="B42" s="42" t="s">
        <v>103</v>
      </c>
      <c r="C42" s="43" t="s">
        <v>152</v>
      </c>
      <c r="D42" s="44" t="s">
        <v>105</v>
      </c>
      <c r="E42" s="44" t="s">
        <v>106</v>
      </c>
      <c r="F42" s="44" t="s">
        <v>107</v>
      </c>
      <c r="G42" s="43">
        <v>343</v>
      </c>
      <c r="H42" s="43">
        <v>0</v>
      </c>
      <c r="I42" s="44" t="s">
        <v>108</v>
      </c>
    </row>
    <row r="43" spans="1:9" ht="72.599999999999994" x14ac:dyDescent="0.35">
      <c r="A43" s="41" t="s">
        <v>171</v>
      </c>
      <c r="B43" s="42" t="s">
        <v>103</v>
      </c>
      <c r="C43" s="43" t="s">
        <v>152</v>
      </c>
      <c r="D43" s="44" t="s">
        <v>105</v>
      </c>
      <c r="E43" s="44" t="s">
        <v>106</v>
      </c>
      <c r="F43" s="44" t="s">
        <v>107</v>
      </c>
      <c r="G43" s="43">
        <v>1603</v>
      </c>
      <c r="H43" s="43">
        <v>100</v>
      </c>
      <c r="I43" s="44" t="s">
        <v>108</v>
      </c>
    </row>
    <row r="44" spans="1:9" ht="87" x14ac:dyDescent="0.35">
      <c r="A44" s="41" t="s">
        <v>172</v>
      </c>
      <c r="B44" s="42" t="s">
        <v>103</v>
      </c>
      <c r="C44" s="43" t="s">
        <v>152</v>
      </c>
      <c r="D44" s="44" t="s">
        <v>105</v>
      </c>
      <c r="E44" s="44" t="s">
        <v>106</v>
      </c>
      <c r="F44" s="44" t="s">
        <v>107</v>
      </c>
      <c r="G44" s="43">
        <v>403</v>
      </c>
      <c r="H44" s="43">
        <v>57.57</v>
      </c>
      <c r="I44" s="44" t="s">
        <v>108</v>
      </c>
    </row>
    <row r="45" spans="1:9" ht="58.2" x14ac:dyDescent="0.35">
      <c r="A45" s="41" t="s">
        <v>173</v>
      </c>
      <c r="B45" s="42" t="s">
        <v>103</v>
      </c>
      <c r="C45" s="43" t="s">
        <v>165</v>
      </c>
      <c r="D45" s="44" t="s">
        <v>105</v>
      </c>
      <c r="E45" s="44" t="s">
        <v>106</v>
      </c>
      <c r="F45" s="44" t="s">
        <v>107</v>
      </c>
      <c r="G45" s="43">
        <v>998</v>
      </c>
      <c r="H45" s="43">
        <v>0</v>
      </c>
      <c r="I45" s="44" t="s">
        <v>108</v>
      </c>
    </row>
    <row r="46" spans="1:9" ht="58.2" x14ac:dyDescent="0.35">
      <c r="A46" s="41" t="s">
        <v>174</v>
      </c>
      <c r="B46" s="42" t="s">
        <v>103</v>
      </c>
      <c r="C46" s="43" t="s">
        <v>165</v>
      </c>
      <c r="D46" s="44" t="s">
        <v>105</v>
      </c>
      <c r="E46" s="44" t="s">
        <v>106</v>
      </c>
      <c r="F46" s="44" t="s">
        <v>107</v>
      </c>
      <c r="G46" s="43">
        <v>27486</v>
      </c>
      <c r="H46" s="43">
        <v>0</v>
      </c>
      <c r="I46" s="44" t="s">
        <v>108</v>
      </c>
    </row>
    <row r="47" spans="1:9" ht="58.2" x14ac:dyDescent="0.35">
      <c r="A47" s="41" t="s">
        <v>175</v>
      </c>
      <c r="B47" s="42" t="s">
        <v>103</v>
      </c>
      <c r="C47" s="43" t="s">
        <v>144</v>
      </c>
      <c r="D47" s="44" t="s">
        <v>105</v>
      </c>
      <c r="E47" s="44" t="s">
        <v>106</v>
      </c>
      <c r="F47" s="44" t="s">
        <v>107</v>
      </c>
      <c r="G47" s="43">
        <v>172</v>
      </c>
      <c r="H47" s="43">
        <v>0</v>
      </c>
      <c r="I47" s="44" t="s">
        <v>108</v>
      </c>
    </row>
    <row r="48" spans="1:9" ht="101.4" x14ac:dyDescent="0.35">
      <c r="A48" s="41" t="s">
        <v>176</v>
      </c>
      <c r="B48" s="42" t="s">
        <v>103</v>
      </c>
      <c r="C48" s="43" t="s">
        <v>118</v>
      </c>
      <c r="D48" s="44" t="s">
        <v>105</v>
      </c>
      <c r="E48" s="44" t="s">
        <v>106</v>
      </c>
      <c r="F48" s="44" t="s">
        <v>107</v>
      </c>
      <c r="G48" s="43">
        <v>839</v>
      </c>
      <c r="H48" s="43">
        <v>28.25</v>
      </c>
      <c r="I48" s="44" t="s">
        <v>108</v>
      </c>
    </row>
    <row r="49" spans="1:9" ht="58.2" x14ac:dyDescent="0.35">
      <c r="A49" s="41" t="s">
        <v>177</v>
      </c>
      <c r="B49" s="42" t="s">
        <v>103</v>
      </c>
      <c r="C49" s="43" t="s">
        <v>178</v>
      </c>
      <c r="D49" s="44" t="s">
        <v>105</v>
      </c>
      <c r="E49" s="44" t="s">
        <v>106</v>
      </c>
      <c r="F49" s="44" t="s">
        <v>107</v>
      </c>
      <c r="G49" s="43">
        <v>5972</v>
      </c>
      <c r="H49" s="43">
        <v>38.58</v>
      </c>
      <c r="I49" s="44" t="s">
        <v>108</v>
      </c>
    </row>
    <row r="50" spans="1:9" ht="58.2" x14ac:dyDescent="0.35">
      <c r="A50" s="41" t="s">
        <v>179</v>
      </c>
      <c r="B50" s="42" t="s">
        <v>103</v>
      </c>
      <c r="C50" s="43" t="s">
        <v>132</v>
      </c>
      <c r="D50" s="44" t="s">
        <v>105</v>
      </c>
      <c r="E50" s="44" t="s">
        <v>106</v>
      </c>
      <c r="F50" s="44" t="s">
        <v>107</v>
      </c>
      <c r="G50" s="43">
        <v>1377</v>
      </c>
      <c r="H50" s="43">
        <v>99.92</v>
      </c>
      <c r="I50" s="44" t="s">
        <v>108</v>
      </c>
    </row>
    <row r="51" spans="1:9" ht="43.8" x14ac:dyDescent="0.35">
      <c r="A51" s="41" t="s">
        <v>180</v>
      </c>
      <c r="B51" s="42" t="s">
        <v>103</v>
      </c>
      <c r="C51" s="43" t="s">
        <v>181</v>
      </c>
      <c r="D51" s="44" t="s">
        <v>105</v>
      </c>
      <c r="E51" s="44" t="s">
        <v>106</v>
      </c>
      <c r="F51" s="44" t="s">
        <v>107</v>
      </c>
      <c r="G51" s="43">
        <v>14512</v>
      </c>
      <c r="H51" s="43">
        <v>0</v>
      </c>
      <c r="I51" s="44" t="s">
        <v>108</v>
      </c>
    </row>
    <row r="52" spans="1:9" ht="58.2" x14ac:dyDescent="0.35">
      <c r="A52" s="41" t="s">
        <v>182</v>
      </c>
      <c r="B52" s="42" t="s">
        <v>103</v>
      </c>
      <c r="C52" s="43" t="s">
        <v>165</v>
      </c>
      <c r="D52" s="44" t="s">
        <v>105</v>
      </c>
      <c r="E52" s="44" t="s">
        <v>106</v>
      </c>
      <c r="F52" s="44" t="s">
        <v>107</v>
      </c>
      <c r="G52" s="43">
        <v>5512</v>
      </c>
      <c r="H52" s="43">
        <v>0</v>
      </c>
      <c r="I52" s="44" t="s">
        <v>108</v>
      </c>
    </row>
    <row r="53" spans="1:9" ht="43.8" x14ac:dyDescent="0.35">
      <c r="A53" s="41" t="s">
        <v>183</v>
      </c>
      <c r="B53" s="42" t="s">
        <v>103</v>
      </c>
      <c r="C53" s="43" t="s">
        <v>165</v>
      </c>
      <c r="D53" s="44" t="s">
        <v>105</v>
      </c>
      <c r="E53" s="44" t="s">
        <v>106</v>
      </c>
      <c r="F53" s="44" t="s">
        <v>107</v>
      </c>
      <c r="G53" s="43">
        <v>889</v>
      </c>
      <c r="H53" s="43">
        <v>97.18</v>
      </c>
      <c r="I53" s="44" t="s">
        <v>108</v>
      </c>
    </row>
    <row r="54" spans="1:9" ht="58.2" x14ac:dyDescent="0.35">
      <c r="A54" s="41" t="s">
        <v>184</v>
      </c>
      <c r="B54" s="42" t="s">
        <v>103</v>
      </c>
      <c r="C54" s="43" t="s">
        <v>185</v>
      </c>
      <c r="D54" s="44" t="s">
        <v>105</v>
      </c>
      <c r="E54" s="44" t="s">
        <v>106</v>
      </c>
      <c r="F54" s="44" t="s">
        <v>107</v>
      </c>
      <c r="G54" s="43">
        <v>8666</v>
      </c>
      <c r="H54" s="43">
        <v>48.33</v>
      </c>
      <c r="I54" s="44" t="s">
        <v>108</v>
      </c>
    </row>
    <row r="55" spans="1:9" ht="72.599999999999994" x14ac:dyDescent="0.35">
      <c r="A55" s="41" t="s">
        <v>186</v>
      </c>
      <c r="B55" s="42" t="s">
        <v>103</v>
      </c>
      <c r="C55" s="43" t="s">
        <v>187</v>
      </c>
      <c r="D55" s="44" t="s">
        <v>105</v>
      </c>
      <c r="E55" s="44" t="s">
        <v>106</v>
      </c>
      <c r="F55" s="44" t="s">
        <v>107</v>
      </c>
      <c r="G55" s="43">
        <v>889</v>
      </c>
      <c r="H55" s="43">
        <v>97.64</v>
      </c>
      <c r="I55" s="44" t="s">
        <v>108</v>
      </c>
    </row>
    <row r="56" spans="1:9" ht="43.8" x14ac:dyDescent="0.35">
      <c r="A56" s="41" t="s">
        <v>188</v>
      </c>
      <c r="B56" s="42" t="s">
        <v>189</v>
      </c>
      <c r="C56" s="43" t="s">
        <v>150</v>
      </c>
      <c r="D56" s="44" t="s">
        <v>105</v>
      </c>
      <c r="E56" s="44" t="s">
        <v>106</v>
      </c>
      <c r="F56" s="44" t="s">
        <v>107</v>
      </c>
      <c r="G56" s="43">
        <v>1194</v>
      </c>
      <c r="H56" s="43">
        <v>0</v>
      </c>
      <c r="I56" s="44" t="s">
        <v>108</v>
      </c>
    </row>
    <row r="57" spans="1:9" ht="43.8" x14ac:dyDescent="0.35">
      <c r="A57" s="41" t="s">
        <v>190</v>
      </c>
      <c r="B57" s="42" t="s">
        <v>120</v>
      </c>
      <c r="C57" s="43" t="s">
        <v>141</v>
      </c>
      <c r="D57" s="44" t="s">
        <v>105</v>
      </c>
      <c r="E57" s="44" t="s">
        <v>106</v>
      </c>
      <c r="F57" s="44" t="s">
        <v>107</v>
      </c>
      <c r="G57" s="43">
        <v>12419</v>
      </c>
      <c r="H57" s="43">
        <v>0</v>
      </c>
      <c r="I57" s="44" t="s">
        <v>108</v>
      </c>
    </row>
    <row r="58" spans="1:9" ht="72.599999999999994" x14ac:dyDescent="0.35">
      <c r="A58" s="41" t="s">
        <v>191</v>
      </c>
      <c r="B58" s="42" t="s">
        <v>103</v>
      </c>
      <c r="C58" s="43" t="s">
        <v>192</v>
      </c>
      <c r="D58" s="44" t="s">
        <v>105</v>
      </c>
      <c r="E58" s="44" t="s">
        <v>106</v>
      </c>
      <c r="F58" s="44" t="s">
        <v>107</v>
      </c>
      <c r="G58" s="43">
        <v>212</v>
      </c>
      <c r="H58" s="43">
        <v>0</v>
      </c>
      <c r="I58" s="44" t="s">
        <v>108</v>
      </c>
    </row>
    <row r="59" spans="1:9" ht="115.8" x14ac:dyDescent="0.35">
      <c r="A59" s="41" t="s">
        <v>193</v>
      </c>
      <c r="B59" s="42" t="s">
        <v>120</v>
      </c>
      <c r="C59" s="43" t="s">
        <v>130</v>
      </c>
      <c r="D59" s="44" t="s">
        <v>105</v>
      </c>
      <c r="E59" s="44" t="s">
        <v>106</v>
      </c>
      <c r="F59" s="44" t="s">
        <v>107</v>
      </c>
      <c r="G59" s="43">
        <v>9909</v>
      </c>
      <c r="H59" s="43">
        <v>0</v>
      </c>
      <c r="I59" s="44" t="s">
        <v>108</v>
      </c>
    </row>
    <row r="60" spans="1:9" ht="30" x14ac:dyDescent="0.35">
      <c r="A60" s="41" t="s">
        <v>194</v>
      </c>
      <c r="B60" s="42" t="s">
        <v>103</v>
      </c>
      <c r="C60" s="43" t="s">
        <v>162</v>
      </c>
      <c r="D60" s="44" t="s">
        <v>105</v>
      </c>
      <c r="E60" s="44" t="s">
        <v>106</v>
      </c>
      <c r="F60" s="44" t="s">
        <v>107</v>
      </c>
      <c r="G60" s="43">
        <v>542</v>
      </c>
      <c r="H60" s="43">
        <v>0</v>
      </c>
      <c r="I60" s="44" t="s">
        <v>108</v>
      </c>
    </row>
    <row r="61" spans="1:9" ht="43.8" x14ac:dyDescent="0.35">
      <c r="A61" s="41" t="s">
        <v>195</v>
      </c>
      <c r="B61" s="42" t="s">
        <v>103</v>
      </c>
      <c r="C61" s="43" t="s">
        <v>181</v>
      </c>
      <c r="D61" s="44" t="s">
        <v>105</v>
      </c>
      <c r="E61" s="44" t="s">
        <v>106</v>
      </c>
      <c r="F61" s="44" t="s">
        <v>107</v>
      </c>
      <c r="G61" s="43">
        <v>25381</v>
      </c>
      <c r="H61" s="43">
        <v>0</v>
      </c>
      <c r="I61" s="44" t="s">
        <v>108</v>
      </c>
    </row>
    <row r="62" spans="1:9" ht="30" x14ac:dyDescent="0.35">
      <c r="A62" s="41" t="s">
        <v>196</v>
      </c>
      <c r="B62" s="42" t="s">
        <v>103</v>
      </c>
      <c r="C62" s="43" t="s">
        <v>152</v>
      </c>
      <c r="D62" s="44" t="s">
        <v>105</v>
      </c>
      <c r="E62" s="44" t="s">
        <v>106</v>
      </c>
      <c r="F62" s="44" t="s">
        <v>107</v>
      </c>
      <c r="G62" s="43">
        <v>24</v>
      </c>
      <c r="H62" s="43">
        <v>0</v>
      </c>
      <c r="I62" s="44" t="s">
        <v>108</v>
      </c>
    </row>
    <row r="63" spans="1:9" ht="43.8" x14ac:dyDescent="0.35">
      <c r="A63" s="41" t="s">
        <v>197</v>
      </c>
      <c r="B63" s="42" t="s">
        <v>103</v>
      </c>
      <c r="C63" s="43" t="s">
        <v>165</v>
      </c>
      <c r="D63" s="44" t="s">
        <v>105</v>
      </c>
      <c r="E63" s="44" t="s">
        <v>106</v>
      </c>
      <c r="F63" s="44" t="s">
        <v>107</v>
      </c>
      <c r="G63" s="43">
        <v>44</v>
      </c>
      <c r="H63" s="43">
        <v>100</v>
      </c>
      <c r="I63" s="44" t="s">
        <v>108</v>
      </c>
    </row>
    <row r="64" spans="1:9" ht="72.599999999999994" x14ac:dyDescent="0.35">
      <c r="A64" s="41" t="s">
        <v>198</v>
      </c>
      <c r="B64" s="42" t="s">
        <v>103</v>
      </c>
      <c r="C64" s="43" t="s">
        <v>156</v>
      </c>
      <c r="D64" s="44" t="s">
        <v>105</v>
      </c>
      <c r="E64" s="44" t="s">
        <v>106</v>
      </c>
      <c r="F64" s="44" t="s">
        <v>107</v>
      </c>
      <c r="G64" s="43">
        <v>721</v>
      </c>
      <c r="H64" s="43">
        <f t="shared" ref="H64:H70" si="0">K64*100/G64</f>
        <v>0</v>
      </c>
      <c r="I64" s="44" t="s">
        <v>108</v>
      </c>
    </row>
    <row r="65" spans="1:9" ht="115.8" x14ac:dyDescent="0.35">
      <c r="A65" s="41" t="s">
        <v>199</v>
      </c>
      <c r="B65" s="42" t="s">
        <v>120</v>
      </c>
      <c r="C65" s="43" t="s">
        <v>150</v>
      </c>
      <c r="D65" s="44" t="s">
        <v>105</v>
      </c>
      <c r="E65" s="44" t="s">
        <v>106</v>
      </c>
      <c r="F65" s="44" t="s">
        <v>107</v>
      </c>
      <c r="G65" s="43">
        <v>153</v>
      </c>
      <c r="H65" s="43">
        <f t="shared" si="0"/>
        <v>0</v>
      </c>
      <c r="I65" s="44" t="s">
        <v>108</v>
      </c>
    </row>
    <row r="66" spans="1:9" ht="43.8" x14ac:dyDescent="0.35">
      <c r="A66" s="41" t="s">
        <v>200</v>
      </c>
      <c r="B66" s="42" t="s">
        <v>103</v>
      </c>
      <c r="C66" s="43" t="s">
        <v>201</v>
      </c>
      <c r="D66" s="44" t="s">
        <v>105</v>
      </c>
      <c r="E66" s="44" t="s">
        <v>106</v>
      </c>
      <c r="F66" s="44" t="s">
        <v>107</v>
      </c>
      <c r="G66" s="43">
        <v>864</v>
      </c>
      <c r="H66" s="43">
        <f t="shared" si="0"/>
        <v>0</v>
      </c>
      <c r="I66" s="44" t="s">
        <v>108</v>
      </c>
    </row>
    <row r="67" spans="1:9" ht="72.599999999999994" x14ac:dyDescent="0.35">
      <c r="A67" s="41" t="s">
        <v>202</v>
      </c>
      <c r="B67" s="42" t="s">
        <v>120</v>
      </c>
      <c r="C67" s="43" t="s">
        <v>112</v>
      </c>
      <c r="D67" s="44" t="s">
        <v>105</v>
      </c>
      <c r="E67" s="44" t="s">
        <v>106</v>
      </c>
      <c r="F67" s="44" t="s">
        <v>107</v>
      </c>
      <c r="G67" s="43">
        <v>6142</v>
      </c>
      <c r="H67" s="43">
        <f t="shared" si="0"/>
        <v>0</v>
      </c>
      <c r="I67" s="44" t="s">
        <v>108</v>
      </c>
    </row>
    <row r="68" spans="1:9" ht="72.599999999999994" x14ac:dyDescent="0.35">
      <c r="A68" s="41" t="s">
        <v>203</v>
      </c>
      <c r="B68" s="42" t="s">
        <v>103</v>
      </c>
      <c r="C68" s="43" t="s">
        <v>110</v>
      </c>
      <c r="D68" s="44" t="s">
        <v>105</v>
      </c>
      <c r="E68" s="44" t="s">
        <v>106</v>
      </c>
      <c r="F68" s="44" t="s">
        <v>107</v>
      </c>
      <c r="G68" s="43">
        <v>9054</v>
      </c>
      <c r="H68" s="43">
        <f t="shared" si="0"/>
        <v>0</v>
      </c>
      <c r="I68" s="44" t="s">
        <v>108</v>
      </c>
    </row>
    <row r="69" spans="1:9" ht="58.2" x14ac:dyDescent="0.35">
      <c r="A69" s="41" t="s">
        <v>204</v>
      </c>
      <c r="B69" s="42" t="s">
        <v>120</v>
      </c>
      <c r="C69" s="43" t="s">
        <v>136</v>
      </c>
      <c r="D69" s="44" t="s">
        <v>105</v>
      </c>
      <c r="E69" s="44" t="s">
        <v>106</v>
      </c>
      <c r="F69" s="44" t="s">
        <v>107</v>
      </c>
      <c r="G69" s="43">
        <v>939</v>
      </c>
      <c r="H69" s="43">
        <f t="shared" si="0"/>
        <v>0</v>
      </c>
      <c r="I69" s="44" t="s">
        <v>108</v>
      </c>
    </row>
    <row r="70" spans="1:9" ht="30" x14ac:dyDescent="0.35">
      <c r="A70" s="41" t="s">
        <v>205</v>
      </c>
      <c r="B70" s="42" t="s">
        <v>206</v>
      </c>
      <c r="C70" s="43" t="s">
        <v>207</v>
      </c>
      <c r="D70" s="44" t="s">
        <v>105</v>
      </c>
      <c r="E70" s="44" t="s">
        <v>106</v>
      </c>
      <c r="F70" s="44" t="s">
        <v>107</v>
      </c>
      <c r="G70" s="43">
        <v>657</v>
      </c>
      <c r="H70" s="43">
        <f t="shared" si="0"/>
        <v>0</v>
      </c>
      <c r="I70" s="44" t="s">
        <v>108</v>
      </c>
    </row>
    <row r="71" spans="1:9" ht="15" x14ac:dyDescent="0.3">
      <c r="A71" s="2" t="s">
        <v>208</v>
      </c>
      <c r="B71" s="2"/>
      <c r="C71" s="24"/>
      <c r="D71" s="24"/>
      <c r="E71" s="24"/>
      <c r="F71" s="24"/>
      <c r="G71" s="24"/>
      <c r="H71" s="24"/>
      <c r="I71" s="24"/>
    </row>
    <row r="72" spans="1:9" ht="15" x14ac:dyDescent="0.3">
      <c r="A72" s="2" t="s">
        <v>209</v>
      </c>
      <c r="B72" s="2"/>
      <c r="C72" s="24"/>
      <c r="D72" s="24"/>
      <c r="E72" s="24"/>
      <c r="F72" s="24"/>
      <c r="G72" s="24"/>
      <c r="H72" s="24"/>
      <c r="I72" s="24"/>
    </row>
    <row r="73" spans="1:9" ht="15" x14ac:dyDescent="0.3">
      <c r="A73" s="2" t="s">
        <v>210</v>
      </c>
      <c r="C73" s="24"/>
      <c r="D73" s="24"/>
      <c r="E73" s="24"/>
      <c r="F73" s="24"/>
      <c r="G73" s="24"/>
      <c r="H73" s="24"/>
      <c r="I73" s="24"/>
    </row>
  </sheetData>
  <mergeCells count="1">
    <mergeCell ref="A2:A3"/>
  </mergeCells>
  <pageMargins left="0.7" right="0.7" top="0.75" bottom="0.75" header="0.51180555555555496" footer="0.51180555555555496"/>
  <pageSetup paperSize="9" firstPageNumber="0"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2"/>
  <sheetViews>
    <sheetView zoomScaleNormal="100" workbookViewId="0">
      <selection activeCell="A7" sqref="A7"/>
    </sheetView>
  </sheetViews>
  <sheetFormatPr defaultColWidth="9.109375" defaultRowHeight="15" x14ac:dyDescent="0.35"/>
  <cols>
    <col min="1" max="1" width="12.88671875" style="34" customWidth="1"/>
    <col min="2" max="2" width="26.44140625" style="34" customWidth="1"/>
    <col min="3" max="3" width="20.5546875" style="34" customWidth="1"/>
    <col min="4" max="4" width="20.6640625" style="34" customWidth="1"/>
    <col min="5" max="5" width="21.109375" style="34" customWidth="1"/>
    <col min="6" max="6" width="19.33203125" style="34" customWidth="1"/>
    <col min="7" max="7" width="18.21875" style="34" customWidth="1"/>
    <col min="8" max="9" width="19.33203125" style="34" customWidth="1"/>
    <col min="10" max="1025" width="9.109375" style="34"/>
  </cols>
  <sheetData>
    <row r="1" spans="1:9" ht="17.399999999999999" x14ac:dyDescent="0.4">
      <c r="A1" s="45" t="s">
        <v>504</v>
      </c>
      <c r="B1" s="45"/>
    </row>
    <row r="2" spans="1:9" ht="45" customHeight="1" x14ac:dyDescent="0.35">
      <c r="A2" s="115" t="s">
        <v>211</v>
      </c>
      <c r="B2" s="12" t="s">
        <v>39</v>
      </c>
      <c r="C2" s="12" t="s">
        <v>40</v>
      </c>
      <c r="D2" s="13"/>
      <c r="E2" s="13"/>
      <c r="F2" s="13"/>
      <c r="G2" s="13"/>
    </row>
    <row r="3" spans="1:9" ht="26.25" customHeight="1" x14ac:dyDescent="0.35">
      <c r="A3" s="115"/>
      <c r="B3" s="46">
        <v>43739</v>
      </c>
      <c r="C3" s="47" t="s">
        <v>22</v>
      </c>
      <c r="D3" s="13"/>
      <c r="E3" s="13"/>
      <c r="F3" s="13"/>
      <c r="G3" s="13"/>
    </row>
    <row r="4" spans="1:9" ht="45" x14ac:dyDescent="0.35">
      <c r="A4" s="16" t="s">
        <v>212</v>
      </c>
      <c r="B4" s="16" t="s">
        <v>213</v>
      </c>
      <c r="C4" s="17" t="s">
        <v>214</v>
      </c>
      <c r="D4" s="17" t="s">
        <v>215</v>
      </c>
      <c r="E4" s="17" t="s">
        <v>216</v>
      </c>
      <c r="F4" s="17" t="s">
        <v>217</v>
      </c>
      <c r="G4" s="17" t="s">
        <v>218</v>
      </c>
      <c r="H4" s="17" t="s">
        <v>219</v>
      </c>
      <c r="I4" s="17" t="s">
        <v>220</v>
      </c>
    </row>
    <row r="5" spans="1:9" ht="58.8" customHeight="1" x14ac:dyDescent="0.35">
      <c r="A5" s="48" t="s">
        <v>511</v>
      </c>
      <c r="B5" s="31" t="s">
        <v>221</v>
      </c>
      <c r="C5" s="49">
        <v>1</v>
      </c>
      <c r="D5" s="50" t="s">
        <v>222</v>
      </c>
      <c r="E5" s="31" t="s">
        <v>223</v>
      </c>
      <c r="F5" s="31" t="s">
        <v>224</v>
      </c>
      <c r="G5" s="31" t="s">
        <v>224</v>
      </c>
      <c r="H5" s="31" t="s">
        <v>224</v>
      </c>
      <c r="I5" s="31" t="s">
        <v>224</v>
      </c>
    </row>
    <row r="6" spans="1:9" ht="58.8" customHeight="1" x14ac:dyDescent="0.35">
      <c r="A6" s="48" t="s">
        <v>513</v>
      </c>
      <c r="B6" s="31" t="s">
        <v>225</v>
      </c>
      <c r="C6" s="49">
        <v>1</v>
      </c>
      <c r="D6" s="31" t="s">
        <v>224</v>
      </c>
      <c r="E6" s="31" t="s">
        <v>224</v>
      </c>
      <c r="F6" s="31" t="s">
        <v>224</v>
      </c>
      <c r="G6" s="31" t="s">
        <v>224</v>
      </c>
      <c r="H6" s="31" t="s">
        <v>224</v>
      </c>
      <c r="I6" s="31" t="s">
        <v>226</v>
      </c>
    </row>
    <row r="7" spans="1:9" ht="58.8" customHeight="1" x14ac:dyDescent="0.35">
      <c r="A7" s="48" t="s">
        <v>512</v>
      </c>
      <c r="B7" s="31" t="s">
        <v>225</v>
      </c>
      <c r="C7" s="49">
        <v>1</v>
      </c>
      <c r="D7" s="31" t="s">
        <v>228</v>
      </c>
      <c r="E7" s="31" t="s">
        <v>224</v>
      </c>
      <c r="F7" s="31" t="s">
        <v>224</v>
      </c>
      <c r="G7" s="31" t="s">
        <v>224</v>
      </c>
      <c r="H7" s="31" t="s">
        <v>229</v>
      </c>
      <c r="I7" s="31" t="s">
        <v>230</v>
      </c>
    </row>
    <row r="8" spans="1:9" s="24" customFormat="1" x14ac:dyDescent="0.3">
      <c r="A8" s="2" t="s">
        <v>231</v>
      </c>
      <c r="B8" s="2"/>
    </row>
    <row r="19" spans="1:2" x14ac:dyDescent="0.35">
      <c r="A19" s="51"/>
      <c r="B19" s="51"/>
    </row>
    <row r="20" spans="1:2" x14ac:dyDescent="0.35">
      <c r="A20" s="51"/>
      <c r="B20" s="51"/>
    </row>
    <row r="22" spans="1:2" ht="24.75" customHeight="1" x14ac:dyDescent="0.35"/>
  </sheetData>
  <mergeCells count="1">
    <mergeCell ref="A2:A3"/>
  </mergeCells>
  <hyperlinks>
    <hyperlink ref="D5" r:id="rId1"/>
    <hyperlink ref="E5" r:id="rId2"/>
    <hyperlink ref="I6" r:id="rId3"/>
    <hyperlink ref="D7" r:id="rId4"/>
    <hyperlink ref="H7" r:id="rId5"/>
    <hyperlink ref="I7" r:id="rId6"/>
  </hyperlinks>
  <pageMargins left="0.7" right="0.7" top="0.75" bottom="0.75" header="0.51180555555555496" footer="0.51180555555555496"/>
  <pageSetup paperSize="9" firstPageNumber="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52"/>
  <sheetViews>
    <sheetView topLeftCell="A4" zoomScaleNormal="100" workbookViewId="0">
      <selection activeCell="K4" sqref="K1:K1048576"/>
    </sheetView>
  </sheetViews>
  <sheetFormatPr defaultColWidth="9.109375" defaultRowHeight="15" x14ac:dyDescent="0.35"/>
  <cols>
    <col min="1" max="1" width="23.88671875" style="34" customWidth="1"/>
    <col min="2" max="2" width="19.44140625" style="34" customWidth="1"/>
    <col min="3" max="3" width="21.33203125" style="34" customWidth="1"/>
    <col min="4" max="4" width="13.88671875" style="34" customWidth="1"/>
    <col min="5" max="5" width="70.33203125" style="34" customWidth="1"/>
    <col min="6" max="8" width="15.33203125" style="34" customWidth="1"/>
    <col min="9" max="9" width="15.33203125" style="52" customWidth="1"/>
    <col min="10" max="10" width="15.33203125" style="34" customWidth="1"/>
    <col min="11" max="11" width="12.109375" style="53" customWidth="1"/>
    <col min="12" max="12" width="16.77734375" style="34" customWidth="1"/>
    <col min="13" max="13" width="12.88671875" style="34" customWidth="1"/>
    <col min="14" max="14" width="18.88671875" style="34" customWidth="1"/>
    <col min="15" max="15" width="13.6640625" style="34" customWidth="1"/>
    <col min="16" max="16" width="5.88671875" style="34" customWidth="1"/>
    <col min="17" max="1022" width="9.109375" style="34"/>
    <col min="1023" max="1025" width="11.5546875" customWidth="1"/>
  </cols>
  <sheetData>
    <row r="1" spans="1:1024" ht="17.399999999999999" x14ac:dyDescent="0.4">
      <c r="A1" s="45" t="s">
        <v>232</v>
      </c>
      <c r="B1" s="45"/>
      <c r="C1" s="45"/>
      <c r="D1" s="45"/>
      <c r="E1" s="45"/>
    </row>
    <row r="2" spans="1:1024" ht="30" customHeight="1" x14ac:dyDescent="0.35">
      <c r="A2" s="115" t="s">
        <v>233</v>
      </c>
      <c r="B2" s="54" t="s">
        <v>39</v>
      </c>
      <c r="C2" s="54" t="s">
        <v>40</v>
      </c>
      <c r="D2" s="54" t="s">
        <v>234</v>
      </c>
      <c r="E2" s="54" t="s">
        <v>235</v>
      </c>
      <c r="F2"/>
      <c r="G2"/>
      <c r="H2"/>
      <c r="N2" s="13"/>
      <c r="O2" s="13"/>
    </row>
    <row r="3" spans="1:1024" x14ac:dyDescent="0.35">
      <c r="A3" s="115" t="s">
        <v>236</v>
      </c>
      <c r="B3" s="46">
        <v>43739</v>
      </c>
      <c r="C3" s="47" t="s">
        <v>22</v>
      </c>
      <c r="D3" s="48"/>
      <c r="E3" s="55" t="s">
        <v>28</v>
      </c>
      <c r="F3"/>
      <c r="G3"/>
      <c r="H3"/>
      <c r="L3" s="56"/>
      <c r="N3" s="13"/>
      <c r="O3" s="13"/>
    </row>
    <row r="4" spans="1:1024" ht="45" x14ac:dyDescent="0.35">
      <c r="A4" s="16" t="s">
        <v>212</v>
      </c>
      <c r="B4" s="57" t="s">
        <v>237</v>
      </c>
      <c r="C4" s="57" t="s">
        <v>238</v>
      </c>
      <c r="D4" s="57" t="s">
        <v>239</v>
      </c>
      <c r="E4" s="57" t="s">
        <v>240</v>
      </c>
      <c r="F4" s="17" t="s">
        <v>241</v>
      </c>
      <c r="G4" s="17" t="s">
        <v>242</v>
      </c>
      <c r="H4" s="17" t="s">
        <v>243</v>
      </c>
      <c r="I4" s="58" t="s">
        <v>242</v>
      </c>
      <c r="J4" s="17" t="s">
        <v>244</v>
      </c>
      <c r="K4" s="59" t="s">
        <v>242</v>
      </c>
      <c r="L4" s="17" t="s">
        <v>245</v>
      </c>
      <c r="M4" s="17" t="s">
        <v>52</v>
      </c>
      <c r="N4" s="17" t="s">
        <v>246</v>
      </c>
      <c r="O4" s="17" t="s">
        <v>52</v>
      </c>
    </row>
    <row r="5" spans="1:1024" s="62" customFormat="1" ht="30" x14ac:dyDescent="0.35">
      <c r="A5" s="31" t="s">
        <v>247</v>
      </c>
      <c r="B5" s="31" t="s">
        <v>221</v>
      </c>
      <c r="C5" s="31" t="s">
        <v>248</v>
      </c>
      <c r="D5" s="31" t="s">
        <v>248</v>
      </c>
      <c r="E5" s="31" t="s">
        <v>248</v>
      </c>
      <c r="F5" s="31" t="s">
        <v>249</v>
      </c>
      <c r="G5" s="60">
        <v>8.9999999999999993E-3</v>
      </c>
      <c r="H5" s="31" t="s">
        <v>250</v>
      </c>
      <c r="I5" s="61">
        <f>(84654-110671)*100/110671</f>
        <v>-23.508416839099674</v>
      </c>
      <c r="J5" s="31" t="s">
        <v>251</v>
      </c>
      <c r="K5" s="60" t="s">
        <v>251</v>
      </c>
      <c r="L5" s="31" t="s">
        <v>251</v>
      </c>
      <c r="M5" s="31" t="s">
        <v>251</v>
      </c>
      <c r="N5" s="31" t="s">
        <v>251</v>
      </c>
      <c r="O5" s="31" t="s">
        <v>251</v>
      </c>
      <c r="AMI5"/>
      <c r="AMJ5"/>
    </row>
    <row r="6" spans="1:1024" s="62" customFormat="1" x14ac:dyDescent="0.35">
      <c r="A6" s="31" t="s">
        <v>227</v>
      </c>
      <c r="B6" s="31" t="s">
        <v>252</v>
      </c>
      <c r="C6" s="31" t="s">
        <v>22</v>
      </c>
      <c r="D6" s="63" t="s">
        <v>57</v>
      </c>
      <c r="E6" s="63" t="s">
        <v>253</v>
      </c>
      <c r="F6" s="31" t="s">
        <v>254</v>
      </c>
      <c r="G6" s="60">
        <v>0</v>
      </c>
      <c r="H6" s="31" t="s">
        <v>255</v>
      </c>
      <c r="I6" s="60">
        <v>8.0139999999999993</v>
      </c>
      <c r="J6" s="31">
        <v>352</v>
      </c>
      <c r="K6" s="60">
        <v>-6.6312997347480099E-2</v>
      </c>
      <c r="L6" s="31" t="s">
        <v>251</v>
      </c>
      <c r="M6" s="31" t="s">
        <v>251</v>
      </c>
      <c r="N6" s="31" t="s">
        <v>251</v>
      </c>
      <c r="O6" s="31" t="s">
        <v>251</v>
      </c>
      <c r="AMI6"/>
      <c r="AMJ6"/>
    </row>
    <row r="7" spans="1:1024" s="62" customFormat="1" x14ac:dyDescent="0.35">
      <c r="A7" s="31" t="s">
        <v>227</v>
      </c>
      <c r="B7" s="31" t="s">
        <v>252</v>
      </c>
      <c r="C7" s="31" t="s">
        <v>22</v>
      </c>
      <c r="D7" s="63" t="s">
        <v>256</v>
      </c>
      <c r="E7" s="63" t="s">
        <v>257</v>
      </c>
      <c r="F7" s="31" t="s">
        <v>254</v>
      </c>
      <c r="G7" s="60">
        <v>0</v>
      </c>
      <c r="H7" s="31" t="s">
        <v>258</v>
      </c>
      <c r="I7" s="60">
        <v>7.0309999999999997</v>
      </c>
      <c r="J7" s="31">
        <v>127</v>
      </c>
      <c r="K7" s="60">
        <v>-0.24852071005917201</v>
      </c>
      <c r="L7" s="31" t="s">
        <v>251</v>
      </c>
      <c r="M7" s="31" t="s">
        <v>251</v>
      </c>
      <c r="N7" s="31" t="s">
        <v>251</v>
      </c>
      <c r="O7" s="31" t="s">
        <v>251</v>
      </c>
      <c r="AMI7"/>
      <c r="AMJ7"/>
    </row>
    <row r="8" spans="1:1024" s="62" customFormat="1" x14ac:dyDescent="0.35">
      <c r="A8" s="31" t="s">
        <v>227</v>
      </c>
      <c r="B8" s="31" t="s">
        <v>252</v>
      </c>
      <c r="C8" s="31" t="s">
        <v>22</v>
      </c>
      <c r="D8" s="63" t="s">
        <v>256</v>
      </c>
      <c r="E8" s="63" t="s">
        <v>259</v>
      </c>
      <c r="F8" s="31" t="s">
        <v>260</v>
      </c>
      <c r="G8" s="60">
        <v>0</v>
      </c>
      <c r="H8" s="31" t="s">
        <v>261</v>
      </c>
      <c r="I8" s="60">
        <v>12.938000000000001</v>
      </c>
      <c r="J8" s="31">
        <v>4</v>
      </c>
      <c r="K8" s="60" t="s">
        <v>251</v>
      </c>
      <c r="L8" s="31" t="s">
        <v>251</v>
      </c>
      <c r="M8" s="31" t="s">
        <v>251</v>
      </c>
      <c r="N8" s="31" t="s">
        <v>251</v>
      </c>
      <c r="O8" s="31" t="s">
        <v>251</v>
      </c>
      <c r="AMI8"/>
      <c r="AMJ8"/>
    </row>
    <row r="9" spans="1:1024" s="62" customFormat="1" x14ac:dyDescent="0.35">
      <c r="A9" s="31" t="s">
        <v>227</v>
      </c>
      <c r="B9" s="31" t="s">
        <v>252</v>
      </c>
      <c r="C9" s="31" t="s">
        <v>22</v>
      </c>
      <c r="D9" s="63" t="s">
        <v>59</v>
      </c>
      <c r="E9" s="63" t="s">
        <v>262</v>
      </c>
      <c r="F9" s="31" t="s">
        <v>263</v>
      </c>
      <c r="G9" s="60">
        <v>-0.2</v>
      </c>
      <c r="H9" s="31" t="s">
        <v>264</v>
      </c>
      <c r="I9" s="60">
        <v>1.76</v>
      </c>
      <c r="J9" s="31">
        <v>70</v>
      </c>
      <c r="K9" s="60">
        <v>-0.43548387096774199</v>
      </c>
      <c r="L9" s="31" t="s">
        <v>251</v>
      </c>
      <c r="M9" s="31" t="s">
        <v>251</v>
      </c>
      <c r="N9" s="31" t="s">
        <v>251</v>
      </c>
      <c r="O9" s="31" t="s">
        <v>251</v>
      </c>
      <c r="AMI9"/>
      <c r="AMJ9"/>
    </row>
    <row r="10" spans="1:1024" s="62" customFormat="1" x14ac:dyDescent="0.35">
      <c r="A10" s="31" t="s">
        <v>227</v>
      </c>
      <c r="B10" s="31" t="s">
        <v>252</v>
      </c>
      <c r="C10" s="31" t="s">
        <v>22</v>
      </c>
      <c r="D10" s="63" t="s">
        <v>59</v>
      </c>
      <c r="E10" s="63" t="s">
        <v>265</v>
      </c>
      <c r="F10" s="31" t="s">
        <v>266</v>
      </c>
      <c r="G10" s="60">
        <v>0</v>
      </c>
      <c r="H10" s="31" t="s">
        <v>267</v>
      </c>
      <c r="I10" s="60">
        <v>13.284000000000001</v>
      </c>
      <c r="J10" s="31">
        <v>158</v>
      </c>
      <c r="K10" s="60">
        <v>1.10666666666667</v>
      </c>
      <c r="L10" s="31" t="s">
        <v>251</v>
      </c>
      <c r="M10" s="31" t="s">
        <v>251</v>
      </c>
      <c r="N10" s="31" t="s">
        <v>251</v>
      </c>
      <c r="O10" s="31" t="s">
        <v>251</v>
      </c>
      <c r="AMI10"/>
      <c r="AMJ10"/>
    </row>
    <row r="11" spans="1:1024" s="62" customFormat="1" x14ac:dyDescent="0.35">
      <c r="A11" s="31" t="s">
        <v>227</v>
      </c>
      <c r="B11" s="31" t="s">
        <v>252</v>
      </c>
      <c r="C11" s="31" t="s">
        <v>22</v>
      </c>
      <c r="D11" s="63" t="s">
        <v>59</v>
      </c>
      <c r="E11" s="63" t="s">
        <v>268</v>
      </c>
      <c r="F11" s="31" t="s">
        <v>254</v>
      </c>
      <c r="G11" s="60">
        <v>0</v>
      </c>
      <c r="H11" s="31" t="s">
        <v>269</v>
      </c>
      <c r="I11" s="60">
        <v>7.4130000000000003</v>
      </c>
      <c r="J11" s="31">
        <v>109</v>
      </c>
      <c r="K11" s="60">
        <v>-0.305732484076433</v>
      </c>
      <c r="L11" s="31" t="s">
        <v>251</v>
      </c>
      <c r="M11" s="31" t="s">
        <v>251</v>
      </c>
      <c r="N11" s="31" t="s">
        <v>251</v>
      </c>
      <c r="O11" s="31" t="s">
        <v>251</v>
      </c>
      <c r="AMI11"/>
      <c r="AMJ11"/>
    </row>
    <row r="12" spans="1:1024" s="62" customFormat="1" x14ac:dyDescent="0.35">
      <c r="A12" s="31" t="s">
        <v>227</v>
      </c>
      <c r="B12" s="31" t="s">
        <v>252</v>
      </c>
      <c r="C12" s="31" t="s">
        <v>22</v>
      </c>
      <c r="D12" s="63" t="s">
        <v>68</v>
      </c>
      <c r="E12" s="63" t="s">
        <v>270</v>
      </c>
      <c r="F12" s="31" t="s">
        <v>254</v>
      </c>
      <c r="G12" s="60">
        <v>0</v>
      </c>
      <c r="H12" s="31" t="s">
        <v>271</v>
      </c>
      <c r="I12" s="60">
        <v>8.0289999999999999</v>
      </c>
      <c r="J12" s="31">
        <v>55</v>
      </c>
      <c r="K12" s="60">
        <v>-0.57364341085271298</v>
      </c>
      <c r="L12" s="31" t="s">
        <v>251</v>
      </c>
      <c r="M12" s="31" t="s">
        <v>251</v>
      </c>
      <c r="N12" s="31" t="s">
        <v>251</v>
      </c>
      <c r="O12" s="31" t="s">
        <v>251</v>
      </c>
      <c r="AMI12"/>
      <c r="AMJ12"/>
    </row>
    <row r="13" spans="1:1024" s="62" customFormat="1" x14ac:dyDescent="0.35">
      <c r="A13" s="31" t="s">
        <v>227</v>
      </c>
      <c r="B13" s="31" t="s">
        <v>252</v>
      </c>
      <c r="C13" s="31" t="s">
        <v>22</v>
      </c>
      <c r="D13" s="63" t="s">
        <v>57</v>
      </c>
      <c r="E13" s="63" t="s">
        <v>248</v>
      </c>
      <c r="F13" s="31" t="s">
        <v>254</v>
      </c>
      <c r="G13" s="60">
        <v>0</v>
      </c>
      <c r="H13" s="31" t="s">
        <v>255</v>
      </c>
      <c r="I13" s="60">
        <v>8.0139999999999993</v>
      </c>
      <c r="J13" s="31">
        <v>352</v>
      </c>
      <c r="K13" s="60">
        <v>-6.6312997347480099E-2</v>
      </c>
      <c r="L13" s="31" t="s">
        <v>251</v>
      </c>
      <c r="M13" s="31" t="s">
        <v>251</v>
      </c>
      <c r="N13" s="31" t="s">
        <v>251</v>
      </c>
      <c r="O13" s="31" t="s">
        <v>251</v>
      </c>
      <c r="AMI13"/>
      <c r="AMJ13"/>
    </row>
    <row r="14" spans="1:1024" s="62" customFormat="1" x14ac:dyDescent="0.35">
      <c r="A14" s="31" t="s">
        <v>227</v>
      </c>
      <c r="B14" s="31" t="s">
        <v>252</v>
      </c>
      <c r="C14" s="31" t="s">
        <v>22</v>
      </c>
      <c r="D14" s="63" t="s">
        <v>256</v>
      </c>
      <c r="E14" s="63" t="s">
        <v>248</v>
      </c>
      <c r="F14" s="31" t="s">
        <v>272</v>
      </c>
      <c r="G14" s="60">
        <v>0</v>
      </c>
      <c r="H14" s="31" t="s">
        <v>273</v>
      </c>
      <c r="I14" s="60">
        <v>30.75</v>
      </c>
      <c r="J14" s="31">
        <v>131</v>
      </c>
      <c r="K14" s="60">
        <v>-0.22500000000000001</v>
      </c>
      <c r="L14" s="31" t="s">
        <v>251</v>
      </c>
      <c r="M14" s="31" t="s">
        <v>251</v>
      </c>
      <c r="N14" s="31" t="s">
        <v>251</v>
      </c>
      <c r="O14" s="31" t="s">
        <v>251</v>
      </c>
      <c r="AMI14"/>
      <c r="AMJ14"/>
    </row>
    <row r="15" spans="1:1024" s="62" customFormat="1" x14ac:dyDescent="0.35">
      <c r="A15" s="31" t="s">
        <v>227</v>
      </c>
      <c r="B15" s="31" t="s">
        <v>252</v>
      </c>
      <c r="C15" s="31" t="s">
        <v>22</v>
      </c>
      <c r="D15" s="63" t="s">
        <v>59</v>
      </c>
      <c r="E15" s="63" t="s">
        <v>248</v>
      </c>
      <c r="F15" s="31" t="s">
        <v>274</v>
      </c>
      <c r="G15" s="60">
        <v>-0.51</v>
      </c>
      <c r="H15" s="31" t="s">
        <v>275</v>
      </c>
      <c r="I15" s="60">
        <v>4.7069999999999999</v>
      </c>
      <c r="J15" s="31">
        <v>337</v>
      </c>
      <c r="K15" s="60">
        <v>0.69299999999999995</v>
      </c>
      <c r="L15" s="31" t="s">
        <v>251</v>
      </c>
      <c r="M15" s="31" t="s">
        <v>251</v>
      </c>
      <c r="N15" s="31" t="s">
        <v>251</v>
      </c>
      <c r="O15" s="31" t="s">
        <v>251</v>
      </c>
      <c r="AMI15"/>
      <c r="AMJ15"/>
    </row>
    <row r="16" spans="1:1024" s="62" customFormat="1" x14ac:dyDescent="0.35">
      <c r="A16" s="31" t="s">
        <v>227</v>
      </c>
      <c r="B16" s="31" t="s">
        <v>252</v>
      </c>
      <c r="C16" s="31" t="s">
        <v>22</v>
      </c>
      <c r="D16" s="63" t="s">
        <v>68</v>
      </c>
      <c r="E16" s="63" t="s">
        <v>248</v>
      </c>
      <c r="F16" s="31" t="s">
        <v>254</v>
      </c>
      <c r="G16" s="60">
        <v>0</v>
      </c>
      <c r="H16" s="31" t="s">
        <v>271</v>
      </c>
      <c r="I16" s="60">
        <v>8.0289999999999999</v>
      </c>
      <c r="J16" s="31">
        <v>55</v>
      </c>
      <c r="K16" s="60">
        <v>-0.57364341085271298</v>
      </c>
      <c r="L16" s="31" t="s">
        <v>251</v>
      </c>
      <c r="M16" s="31" t="s">
        <v>251</v>
      </c>
      <c r="N16" s="31" t="s">
        <v>251</v>
      </c>
      <c r="O16" s="31" t="s">
        <v>251</v>
      </c>
      <c r="AMI16"/>
      <c r="AMJ16"/>
    </row>
    <row r="17" spans="1:1024" s="62" customFormat="1" ht="15.45" customHeight="1" x14ac:dyDescent="0.35">
      <c r="A17" s="31" t="s">
        <v>227</v>
      </c>
      <c r="B17" s="31" t="s">
        <v>252</v>
      </c>
      <c r="C17" s="107" t="s">
        <v>276</v>
      </c>
      <c r="D17" s="63" t="s">
        <v>277</v>
      </c>
      <c r="E17" s="63" t="s">
        <v>278</v>
      </c>
      <c r="F17" s="31" t="s">
        <v>505</v>
      </c>
      <c r="G17" s="31" t="s">
        <v>505</v>
      </c>
      <c r="H17" s="31" t="s">
        <v>505</v>
      </c>
      <c r="I17" s="31" t="s">
        <v>505</v>
      </c>
      <c r="J17" s="31">
        <v>156</v>
      </c>
      <c r="K17" s="60">
        <v>1.3280000000000001</v>
      </c>
      <c r="L17" s="31" t="s">
        <v>251</v>
      </c>
      <c r="M17" s="31" t="s">
        <v>251</v>
      </c>
      <c r="N17" s="31" t="s">
        <v>251</v>
      </c>
      <c r="O17" s="31" t="s">
        <v>251</v>
      </c>
      <c r="AMI17"/>
      <c r="AMJ17"/>
    </row>
    <row r="18" spans="1:1024" s="62" customFormat="1" x14ac:dyDescent="0.35">
      <c r="A18" s="31" t="s">
        <v>227</v>
      </c>
      <c r="B18" s="31" t="s">
        <v>252</v>
      </c>
      <c r="C18" s="107" t="s">
        <v>276</v>
      </c>
      <c r="D18" s="63" t="s">
        <v>277</v>
      </c>
      <c r="E18" s="63" t="s">
        <v>279</v>
      </c>
      <c r="F18" s="31" t="s">
        <v>505</v>
      </c>
      <c r="G18" s="31" t="s">
        <v>505</v>
      </c>
      <c r="H18" s="31" t="s">
        <v>505</v>
      </c>
      <c r="I18" s="31" t="s">
        <v>505</v>
      </c>
      <c r="J18" s="31">
        <v>63</v>
      </c>
      <c r="K18" s="60">
        <v>-0.68200000000000005</v>
      </c>
      <c r="L18" s="31" t="s">
        <v>251</v>
      </c>
      <c r="M18" s="31" t="s">
        <v>251</v>
      </c>
      <c r="N18" s="31" t="s">
        <v>251</v>
      </c>
      <c r="O18" s="31" t="s">
        <v>251</v>
      </c>
      <c r="AMI18"/>
      <c r="AMJ18"/>
    </row>
    <row r="19" spans="1:1024" s="62" customFormat="1" x14ac:dyDescent="0.35">
      <c r="A19" s="31" t="s">
        <v>227</v>
      </c>
      <c r="B19" s="31" t="s">
        <v>252</v>
      </c>
      <c r="C19" s="107" t="s">
        <v>276</v>
      </c>
      <c r="D19" s="63" t="s">
        <v>277</v>
      </c>
      <c r="E19" s="63" t="s">
        <v>280</v>
      </c>
      <c r="F19" s="31" t="s">
        <v>505</v>
      </c>
      <c r="G19" s="31" t="s">
        <v>505</v>
      </c>
      <c r="H19" s="31" t="s">
        <v>505</v>
      </c>
      <c r="I19" s="31" t="s">
        <v>505</v>
      </c>
      <c r="J19" s="31">
        <v>77</v>
      </c>
      <c r="K19" s="60">
        <v>4.133</v>
      </c>
      <c r="L19" s="31" t="s">
        <v>251</v>
      </c>
      <c r="M19" s="31" t="s">
        <v>251</v>
      </c>
      <c r="N19" s="31" t="s">
        <v>251</v>
      </c>
      <c r="O19" s="31" t="s">
        <v>251</v>
      </c>
      <c r="AMI19"/>
      <c r="AMJ19"/>
    </row>
    <row r="20" spans="1:1024" s="62" customFormat="1" x14ac:dyDescent="0.35">
      <c r="A20" s="31" t="s">
        <v>227</v>
      </c>
      <c r="B20" s="31" t="s">
        <v>252</v>
      </c>
      <c r="C20" s="107" t="s">
        <v>276</v>
      </c>
      <c r="D20" s="63" t="s">
        <v>277</v>
      </c>
      <c r="E20" s="63" t="s">
        <v>281</v>
      </c>
      <c r="F20" s="31" t="s">
        <v>505</v>
      </c>
      <c r="G20" s="31" t="s">
        <v>505</v>
      </c>
      <c r="H20" s="31" t="s">
        <v>505</v>
      </c>
      <c r="I20" s="31" t="s">
        <v>505</v>
      </c>
      <c r="J20" s="31">
        <v>57</v>
      </c>
      <c r="K20" s="60">
        <v>-0.32100000000000001</v>
      </c>
      <c r="L20" s="31" t="s">
        <v>251</v>
      </c>
      <c r="M20" s="31" t="s">
        <v>251</v>
      </c>
      <c r="N20" s="31" t="s">
        <v>251</v>
      </c>
      <c r="O20" s="31" t="s">
        <v>251</v>
      </c>
      <c r="AMI20"/>
      <c r="AMJ20"/>
    </row>
    <row r="21" spans="1:1024" s="62" customFormat="1" x14ac:dyDescent="0.35">
      <c r="A21" s="31" t="s">
        <v>227</v>
      </c>
      <c r="B21" s="31" t="s">
        <v>252</v>
      </c>
      <c r="C21" s="107" t="s">
        <v>276</v>
      </c>
      <c r="D21" s="63" t="s">
        <v>277</v>
      </c>
      <c r="E21" s="63" t="s">
        <v>282</v>
      </c>
      <c r="F21" s="31" t="s">
        <v>505</v>
      </c>
      <c r="G21" s="31" t="s">
        <v>505</v>
      </c>
      <c r="H21" s="31" t="s">
        <v>505</v>
      </c>
      <c r="I21" s="31" t="s">
        <v>505</v>
      </c>
      <c r="J21" s="31">
        <v>41</v>
      </c>
      <c r="K21" s="60">
        <v>-0.40600000000000003</v>
      </c>
      <c r="L21" s="31" t="s">
        <v>251</v>
      </c>
      <c r="M21" s="31" t="s">
        <v>251</v>
      </c>
      <c r="N21" s="31" t="s">
        <v>251</v>
      </c>
      <c r="O21" s="31" t="s">
        <v>251</v>
      </c>
      <c r="AMI21"/>
      <c r="AMJ21"/>
    </row>
    <row r="22" spans="1:1024" s="62" customFormat="1" x14ac:dyDescent="0.35">
      <c r="A22" s="31" t="s">
        <v>227</v>
      </c>
      <c r="B22" s="31" t="s">
        <v>252</v>
      </c>
      <c r="C22" s="107" t="s">
        <v>276</v>
      </c>
      <c r="D22" s="63" t="s">
        <v>277</v>
      </c>
      <c r="E22" s="63" t="s">
        <v>283</v>
      </c>
      <c r="F22" s="31" t="s">
        <v>505</v>
      </c>
      <c r="G22" s="31" t="s">
        <v>505</v>
      </c>
      <c r="H22" s="31" t="s">
        <v>505</v>
      </c>
      <c r="I22" s="31" t="s">
        <v>505</v>
      </c>
      <c r="J22" s="31">
        <v>30</v>
      </c>
      <c r="K22" s="60">
        <v>1.5</v>
      </c>
      <c r="L22" s="31" t="s">
        <v>251</v>
      </c>
      <c r="M22" s="31" t="s">
        <v>251</v>
      </c>
      <c r="N22" s="31" t="s">
        <v>251</v>
      </c>
      <c r="O22" s="31" t="s">
        <v>251</v>
      </c>
      <c r="AMI22"/>
      <c r="AMJ22"/>
    </row>
    <row r="23" spans="1:1024" s="62" customFormat="1" x14ac:dyDescent="0.35">
      <c r="A23" s="31" t="s">
        <v>227</v>
      </c>
      <c r="B23" s="31" t="s">
        <v>252</v>
      </c>
      <c r="C23" s="107" t="s">
        <v>276</v>
      </c>
      <c r="D23" s="63" t="s">
        <v>277</v>
      </c>
      <c r="E23" s="63" t="s">
        <v>284</v>
      </c>
      <c r="F23" s="31" t="s">
        <v>505</v>
      </c>
      <c r="G23" s="31" t="s">
        <v>505</v>
      </c>
      <c r="H23" s="31" t="s">
        <v>505</v>
      </c>
      <c r="I23" s="31" t="s">
        <v>505</v>
      </c>
      <c r="J23" s="31">
        <v>34</v>
      </c>
      <c r="K23" s="60">
        <v>-0.47699999999999998</v>
      </c>
      <c r="L23" s="31" t="s">
        <v>251</v>
      </c>
      <c r="M23" s="31" t="s">
        <v>251</v>
      </c>
      <c r="N23" s="31" t="s">
        <v>251</v>
      </c>
      <c r="O23" s="31" t="s">
        <v>251</v>
      </c>
      <c r="AMI23"/>
      <c r="AMJ23"/>
    </row>
    <row r="24" spans="1:1024" s="62" customFormat="1" x14ac:dyDescent="0.35">
      <c r="A24" s="31" t="s">
        <v>227</v>
      </c>
      <c r="B24" s="31" t="s">
        <v>252</v>
      </c>
      <c r="C24" s="107" t="s">
        <v>276</v>
      </c>
      <c r="D24" s="63" t="s">
        <v>277</v>
      </c>
      <c r="E24" s="63" t="s">
        <v>285</v>
      </c>
      <c r="F24" s="31" t="s">
        <v>505</v>
      </c>
      <c r="G24" s="31" t="s">
        <v>505</v>
      </c>
      <c r="H24" s="31" t="s">
        <v>505</v>
      </c>
      <c r="I24" s="31" t="s">
        <v>505</v>
      </c>
      <c r="J24" s="31">
        <v>52</v>
      </c>
      <c r="K24" s="60">
        <v>1</v>
      </c>
      <c r="L24" s="31" t="s">
        <v>251</v>
      </c>
      <c r="M24" s="31" t="s">
        <v>251</v>
      </c>
      <c r="N24" s="31" t="s">
        <v>251</v>
      </c>
      <c r="O24" s="31" t="s">
        <v>251</v>
      </c>
      <c r="AMI24"/>
      <c r="AMJ24"/>
    </row>
    <row r="25" spans="1:1024" s="62" customFormat="1" x14ac:dyDescent="0.35">
      <c r="A25" s="31" t="s">
        <v>227</v>
      </c>
      <c r="B25" s="31" t="s">
        <v>252</v>
      </c>
      <c r="C25" s="107" t="s">
        <v>276</v>
      </c>
      <c r="D25" s="63" t="s">
        <v>277</v>
      </c>
      <c r="E25" s="63" t="s">
        <v>286</v>
      </c>
      <c r="F25" s="31" t="s">
        <v>505</v>
      </c>
      <c r="G25" s="31" t="s">
        <v>505</v>
      </c>
      <c r="H25" s="31" t="s">
        <v>505</v>
      </c>
      <c r="I25" s="31" t="s">
        <v>505</v>
      </c>
      <c r="J25" s="31">
        <v>32</v>
      </c>
      <c r="K25" s="60">
        <v>-0.68</v>
      </c>
      <c r="L25" s="31" t="s">
        <v>251</v>
      </c>
      <c r="M25" s="31" t="s">
        <v>251</v>
      </c>
      <c r="N25" s="31" t="s">
        <v>251</v>
      </c>
      <c r="O25" s="31" t="s">
        <v>251</v>
      </c>
      <c r="AMI25"/>
      <c r="AMJ25"/>
    </row>
    <row r="26" spans="1:1024" s="62" customFormat="1" x14ac:dyDescent="0.35">
      <c r="A26" s="31" t="s">
        <v>227</v>
      </c>
      <c r="B26" s="31" t="s">
        <v>252</v>
      </c>
      <c r="C26" s="107" t="s">
        <v>276</v>
      </c>
      <c r="D26" s="63" t="s">
        <v>277</v>
      </c>
      <c r="E26" s="63" t="s">
        <v>287</v>
      </c>
      <c r="F26" s="31" t="s">
        <v>505</v>
      </c>
      <c r="G26" s="31" t="s">
        <v>505</v>
      </c>
      <c r="H26" s="31" t="s">
        <v>505</v>
      </c>
      <c r="I26" s="31" t="s">
        <v>505</v>
      </c>
      <c r="J26" s="31">
        <v>20</v>
      </c>
      <c r="K26" s="60">
        <v>-0.16700000000000001</v>
      </c>
      <c r="L26" s="31" t="s">
        <v>251</v>
      </c>
      <c r="M26" s="31" t="s">
        <v>251</v>
      </c>
      <c r="N26" s="31" t="s">
        <v>251</v>
      </c>
      <c r="O26" s="31" t="s">
        <v>251</v>
      </c>
      <c r="AMI26"/>
      <c r="AMJ26"/>
    </row>
    <row r="27" spans="1:1024" s="62" customFormat="1" x14ac:dyDescent="0.35">
      <c r="A27" s="31" t="s">
        <v>227</v>
      </c>
      <c r="B27" s="31" t="s">
        <v>252</v>
      </c>
      <c r="C27" s="107" t="s">
        <v>276</v>
      </c>
      <c r="D27" s="63" t="s">
        <v>277</v>
      </c>
      <c r="E27" s="63" t="s">
        <v>288</v>
      </c>
      <c r="F27" s="31" t="s">
        <v>505</v>
      </c>
      <c r="G27" s="31" t="s">
        <v>505</v>
      </c>
      <c r="H27" s="31" t="s">
        <v>505</v>
      </c>
      <c r="I27" s="31" t="s">
        <v>505</v>
      </c>
      <c r="J27" s="31">
        <v>24</v>
      </c>
      <c r="K27" s="60">
        <v>-0.68400000000000005</v>
      </c>
      <c r="L27" s="31" t="s">
        <v>251</v>
      </c>
      <c r="M27" s="31" t="s">
        <v>251</v>
      </c>
      <c r="N27" s="31" t="s">
        <v>251</v>
      </c>
      <c r="O27" s="31" t="s">
        <v>251</v>
      </c>
      <c r="AMI27"/>
      <c r="AMJ27"/>
    </row>
    <row r="28" spans="1:1024" s="62" customFormat="1" x14ac:dyDescent="0.35">
      <c r="A28" s="31" t="s">
        <v>227</v>
      </c>
      <c r="B28" s="31" t="s">
        <v>252</v>
      </c>
      <c r="C28" s="107" t="s">
        <v>276</v>
      </c>
      <c r="D28" s="63" t="s">
        <v>277</v>
      </c>
      <c r="E28" s="63" t="s">
        <v>289</v>
      </c>
      <c r="F28" s="31" t="s">
        <v>505</v>
      </c>
      <c r="G28" s="31" t="s">
        <v>505</v>
      </c>
      <c r="H28" s="31" t="s">
        <v>505</v>
      </c>
      <c r="I28" s="31" t="s">
        <v>505</v>
      </c>
      <c r="J28" s="31">
        <v>21</v>
      </c>
      <c r="K28" s="60">
        <v>-0.32300000000000001</v>
      </c>
      <c r="L28" s="31" t="s">
        <v>251</v>
      </c>
      <c r="M28" s="31" t="s">
        <v>251</v>
      </c>
      <c r="N28" s="31" t="s">
        <v>251</v>
      </c>
      <c r="O28" s="31" t="s">
        <v>251</v>
      </c>
      <c r="AMI28"/>
      <c r="AMJ28"/>
    </row>
    <row r="29" spans="1:1024" s="62" customFormat="1" x14ac:dyDescent="0.35">
      <c r="A29" s="31" t="s">
        <v>227</v>
      </c>
      <c r="B29" s="31" t="s">
        <v>252</v>
      </c>
      <c r="C29" s="107" t="s">
        <v>276</v>
      </c>
      <c r="D29" s="63" t="s">
        <v>277</v>
      </c>
      <c r="E29" s="63" t="s">
        <v>290</v>
      </c>
      <c r="F29" s="31" t="s">
        <v>505</v>
      </c>
      <c r="G29" s="31" t="s">
        <v>505</v>
      </c>
      <c r="H29" s="31" t="s">
        <v>505</v>
      </c>
      <c r="I29" s="31" t="s">
        <v>505</v>
      </c>
      <c r="J29" s="31">
        <v>5</v>
      </c>
      <c r="K29" s="60">
        <v>-0.93500000000000005</v>
      </c>
      <c r="L29" s="31" t="s">
        <v>251</v>
      </c>
      <c r="M29" s="31" t="s">
        <v>251</v>
      </c>
      <c r="N29" s="31" t="s">
        <v>251</v>
      </c>
      <c r="O29" s="31" t="s">
        <v>251</v>
      </c>
      <c r="AMI29"/>
      <c r="AMJ29"/>
    </row>
    <row r="30" spans="1:1024" s="62" customFormat="1" x14ac:dyDescent="0.35">
      <c r="A30" s="31" t="s">
        <v>227</v>
      </c>
      <c r="B30" s="31" t="s">
        <v>252</v>
      </c>
      <c r="C30" s="107" t="s">
        <v>276</v>
      </c>
      <c r="D30" s="63" t="s">
        <v>277</v>
      </c>
      <c r="E30" s="63" t="s">
        <v>291</v>
      </c>
      <c r="F30" s="31" t="s">
        <v>505</v>
      </c>
      <c r="G30" s="31" t="s">
        <v>505</v>
      </c>
      <c r="H30" s="31" t="s">
        <v>505</v>
      </c>
      <c r="I30" s="31" t="s">
        <v>505</v>
      </c>
      <c r="J30" s="31">
        <v>6</v>
      </c>
      <c r="K30" s="60">
        <v>-0.88</v>
      </c>
      <c r="L30" s="31" t="s">
        <v>251</v>
      </c>
      <c r="M30" s="31" t="s">
        <v>251</v>
      </c>
      <c r="N30" s="31" t="s">
        <v>251</v>
      </c>
      <c r="O30" s="31" t="s">
        <v>251</v>
      </c>
      <c r="AMI30"/>
      <c r="AMJ30"/>
    </row>
    <row r="31" spans="1:1024" s="62" customFormat="1" x14ac:dyDescent="0.35">
      <c r="A31" s="31" t="s">
        <v>227</v>
      </c>
      <c r="B31" s="31" t="s">
        <v>252</v>
      </c>
      <c r="C31" s="107" t="s">
        <v>276</v>
      </c>
      <c r="D31" s="63" t="s">
        <v>277</v>
      </c>
      <c r="E31" s="63" t="s">
        <v>292</v>
      </c>
      <c r="F31" s="31" t="s">
        <v>505</v>
      </c>
      <c r="G31" s="31" t="s">
        <v>505</v>
      </c>
      <c r="H31" s="31" t="s">
        <v>505</v>
      </c>
      <c r="I31" s="31" t="s">
        <v>505</v>
      </c>
      <c r="J31" s="31">
        <v>6</v>
      </c>
      <c r="K31" s="60">
        <v>-0.96299999999999997</v>
      </c>
      <c r="L31" s="31" t="s">
        <v>251</v>
      </c>
      <c r="M31" s="31" t="s">
        <v>251</v>
      </c>
      <c r="N31" s="31" t="s">
        <v>251</v>
      </c>
      <c r="O31" s="31" t="s">
        <v>251</v>
      </c>
      <c r="AMI31"/>
      <c r="AMJ31"/>
    </row>
    <row r="32" spans="1:1024" s="62" customFormat="1" x14ac:dyDescent="0.35">
      <c r="A32" s="31" t="s">
        <v>227</v>
      </c>
      <c r="B32" s="31" t="s">
        <v>252</v>
      </c>
      <c r="C32" s="107" t="s">
        <v>293</v>
      </c>
      <c r="D32" s="63" t="s">
        <v>277</v>
      </c>
      <c r="E32" s="63" t="s">
        <v>294</v>
      </c>
      <c r="F32" s="31" t="s">
        <v>505</v>
      </c>
      <c r="G32" s="31" t="s">
        <v>505</v>
      </c>
      <c r="H32" s="31" t="s">
        <v>505</v>
      </c>
      <c r="I32" s="31" t="s">
        <v>505</v>
      </c>
      <c r="J32" s="31">
        <v>79</v>
      </c>
      <c r="K32" s="60">
        <v>3.9E-2</v>
      </c>
      <c r="L32" s="31" t="s">
        <v>251</v>
      </c>
      <c r="M32" s="31" t="s">
        <v>251</v>
      </c>
      <c r="N32" s="31" t="s">
        <v>251</v>
      </c>
      <c r="O32" s="31" t="s">
        <v>251</v>
      </c>
      <c r="AMI32"/>
      <c r="AMJ32"/>
    </row>
    <row r="33" spans="1:1024" s="62" customFormat="1" x14ac:dyDescent="0.35">
      <c r="A33" s="31" t="s">
        <v>227</v>
      </c>
      <c r="B33" s="31" t="s">
        <v>252</v>
      </c>
      <c r="C33" s="107" t="s">
        <v>293</v>
      </c>
      <c r="D33" s="63" t="s">
        <v>277</v>
      </c>
      <c r="E33" s="63" t="s">
        <v>295</v>
      </c>
      <c r="F33" s="31" t="s">
        <v>505</v>
      </c>
      <c r="G33" s="31" t="s">
        <v>505</v>
      </c>
      <c r="H33" s="31" t="s">
        <v>505</v>
      </c>
      <c r="I33" s="31" t="s">
        <v>505</v>
      </c>
      <c r="J33" s="31">
        <v>85</v>
      </c>
      <c r="K33" s="60">
        <v>0.23200000000000001</v>
      </c>
      <c r="L33" s="31" t="s">
        <v>251</v>
      </c>
      <c r="M33" s="31" t="s">
        <v>251</v>
      </c>
      <c r="N33" s="31" t="s">
        <v>251</v>
      </c>
      <c r="O33" s="31" t="s">
        <v>251</v>
      </c>
      <c r="AMI33"/>
      <c r="AMJ33"/>
    </row>
    <row r="34" spans="1:1024" s="62" customFormat="1" x14ac:dyDescent="0.35">
      <c r="A34" s="31" t="s">
        <v>227</v>
      </c>
      <c r="B34" s="31" t="s">
        <v>252</v>
      </c>
      <c r="C34" s="107" t="s">
        <v>293</v>
      </c>
      <c r="D34" s="63" t="s">
        <v>277</v>
      </c>
      <c r="E34" s="63" t="s">
        <v>296</v>
      </c>
      <c r="F34" s="31" t="s">
        <v>505</v>
      </c>
      <c r="G34" s="31" t="s">
        <v>505</v>
      </c>
      <c r="H34" s="31" t="s">
        <v>505</v>
      </c>
      <c r="I34" s="31" t="s">
        <v>505</v>
      </c>
      <c r="J34" s="31">
        <v>50</v>
      </c>
      <c r="K34" s="60">
        <v>-0.35099999999999998</v>
      </c>
      <c r="L34" s="31" t="s">
        <v>251</v>
      </c>
      <c r="M34" s="31" t="s">
        <v>251</v>
      </c>
      <c r="N34" s="31" t="s">
        <v>251</v>
      </c>
      <c r="O34" s="31" t="s">
        <v>251</v>
      </c>
      <c r="AMI34"/>
      <c r="AMJ34"/>
    </row>
    <row r="35" spans="1:1024" s="62" customFormat="1" x14ac:dyDescent="0.35">
      <c r="A35" s="31" t="s">
        <v>227</v>
      </c>
      <c r="B35" s="31" t="s">
        <v>252</v>
      </c>
      <c r="C35" s="107" t="s">
        <v>293</v>
      </c>
      <c r="D35" s="63" t="s">
        <v>277</v>
      </c>
      <c r="E35" s="63" t="s">
        <v>297</v>
      </c>
      <c r="F35" s="31" t="s">
        <v>505</v>
      </c>
      <c r="G35" s="31" t="s">
        <v>505</v>
      </c>
      <c r="H35" s="31" t="s">
        <v>505</v>
      </c>
      <c r="I35" s="31" t="s">
        <v>505</v>
      </c>
      <c r="J35" s="31">
        <v>41</v>
      </c>
      <c r="K35" s="60">
        <v>-0.61299999999999999</v>
      </c>
      <c r="L35" s="31" t="s">
        <v>251</v>
      </c>
      <c r="M35" s="31" t="s">
        <v>251</v>
      </c>
      <c r="N35" s="31" t="s">
        <v>251</v>
      </c>
      <c r="O35" s="31" t="s">
        <v>251</v>
      </c>
      <c r="AMI35"/>
      <c r="AMJ35"/>
    </row>
    <row r="36" spans="1:1024" s="62" customFormat="1" x14ac:dyDescent="0.35">
      <c r="A36" s="31" t="s">
        <v>227</v>
      </c>
      <c r="B36" s="31" t="s">
        <v>252</v>
      </c>
      <c r="C36" s="107" t="s">
        <v>293</v>
      </c>
      <c r="D36" s="63" t="s">
        <v>277</v>
      </c>
      <c r="E36" s="63" t="s">
        <v>298</v>
      </c>
      <c r="F36" s="31" t="s">
        <v>505</v>
      </c>
      <c r="G36" s="31" t="s">
        <v>505</v>
      </c>
      <c r="H36" s="31" t="s">
        <v>505</v>
      </c>
      <c r="I36" s="31" t="s">
        <v>505</v>
      </c>
      <c r="J36" s="31">
        <v>56</v>
      </c>
      <c r="K36" s="60">
        <v>-0.39800000000000002</v>
      </c>
      <c r="L36" s="31" t="s">
        <v>251</v>
      </c>
      <c r="M36" s="31" t="s">
        <v>251</v>
      </c>
      <c r="N36" s="31" t="s">
        <v>251</v>
      </c>
      <c r="O36" s="31" t="s">
        <v>251</v>
      </c>
      <c r="AMI36"/>
      <c r="AMJ36"/>
    </row>
    <row r="37" spans="1:1024" s="62" customFormat="1" x14ac:dyDescent="0.35">
      <c r="A37" s="31" t="s">
        <v>227</v>
      </c>
      <c r="B37" s="31" t="s">
        <v>252</v>
      </c>
      <c r="C37" s="107" t="s">
        <v>293</v>
      </c>
      <c r="D37" s="63" t="s">
        <v>277</v>
      </c>
      <c r="E37" s="63" t="s">
        <v>248</v>
      </c>
      <c r="F37" s="31" t="s">
        <v>505</v>
      </c>
      <c r="G37" s="31" t="s">
        <v>505</v>
      </c>
      <c r="H37" s="31" t="s">
        <v>505</v>
      </c>
      <c r="I37" s="31" t="s">
        <v>505</v>
      </c>
      <c r="J37" s="31">
        <v>624</v>
      </c>
      <c r="K37" s="60">
        <v>-0.41</v>
      </c>
      <c r="L37" s="31" t="s">
        <v>251</v>
      </c>
      <c r="M37" s="31" t="s">
        <v>251</v>
      </c>
      <c r="N37" s="31" t="s">
        <v>251</v>
      </c>
      <c r="O37" s="31" t="s">
        <v>251</v>
      </c>
      <c r="AMI37"/>
      <c r="AMJ37"/>
    </row>
    <row r="38" spans="1:1024" s="62" customFormat="1" x14ac:dyDescent="0.35">
      <c r="A38" s="31" t="s">
        <v>227</v>
      </c>
      <c r="B38" s="31" t="s">
        <v>252</v>
      </c>
      <c r="C38" s="107" t="s">
        <v>276</v>
      </c>
      <c r="D38" s="63" t="s">
        <v>277</v>
      </c>
      <c r="E38" s="63" t="s">
        <v>248</v>
      </c>
      <c r="F38" s="31" t="s">
        <v>505</v>
      </c>
      <c r="G38" s="31" t="s">
        <v>505</v>
      </c>
      <c r="H38" s="31" t="s">
        <v>505</v>
      </c>
      <c r="I38" s="31" t="s">
        <v>505</v>
      </c>
      <c r="J38" s="31">
        <v>311</v>
      </c>
      <c r="K38" s="60">
        <v>-0.26100000000000001</v>
      </c>
      <c r="L38" s="31" t="s">
        <v>251</v>
      </c>
      <c r="M38" s="31" t="s">
        <v>251</v>
      </c>
      <c r="N38" s="31" t="s">
        <v>251</v>
      </c>
      <c r="O38" s="31" t="s">
        <v>251</v>
      </c>
      <c r="AMI38"/>
      <c r="AMJ38"/>
    </row>
    <row r="39" spans="1:1024" x14ac:dyDescent="0.35">
      <c r="A39" s="2" t="s">
        <v>299</v>
      </c>
      <c r="B39" s="2"/>
      <c r="C39" s="2"/>
      <c r="D39" s="2"/>
      <c r="E39" s="2"/>
    </row>
    <row r="40" spans="1:1024" x14ac:dyDescent="0.35">
      <c r="A40" s="2" t="s">
        <v>300</v>
      </c>
      <c r="B40" s="2"/>
      <c r="C40" s="2"/>
      <c r="D40" s="2"/>
      <c r="E40" s="2"/>
    </row>
    <row r="41" spans="1:1024" x14ac:dyDescent="0.35">
      <c r="A41" s="2" t="s">
        <v>301</v>
      </c>
      <c r="B41" s="2"/>
      <c r="C41" s="2"/>
      <c r="D41" s="2"/>
      <c r="E41" s="2"/>
    </row>
    <row r="42" spans="1:1024" x14ac:dyDescent="0.35">
      <c r="A42" s="2" t="s">
        <v>302</v>
      </c>
      <c r="B42" s="2"/>
      <c r="C42" s="2"/>
      <c r="D42" s="2"/>
      <c r="E42" s="2"/>
    </row>
    <row r="43" spans="1:1024" x14ac:dyDescent="0.35">
      <c r="A43" s="2" t="s">
        <v>303</v>
      </c>
      <c r="B43" s="2"/>
      <c r="C43" s="2"/>
      <c r="D43" s="2"/>
      <c r="E43" s="2"/>
    </row>
    <row r="44" spans="1:1024" x14ac:dyDescent="0.35">
      <c r="A44" s="2" t="s">
        <v>304</v>
      </c>
      <c r="B44" s="2"/>
      <c r="C44" s="2"/>
      <c r="D44" s="2"/>
      <c r="E44" s="2"/>
    </row>
    <row r="45" spans="1:1024" x14ac:dyDescent="0.35">
      <c r="A45" s="2" t="s">
        <v>305</v>
      </c>
      <c r="B45" s="2"/>
      <c r="C45" s="2"/>
      <c r="D45" s="2"/>
      <c r="E45" s="2"/>
    </row>
    <row r="46" spans="1:1024" x14ac:dyDescent="0.35">
      <c r="A46" s="2" t="s">
        <v>306</v>
      </c>
      <c r="B46" s="2"/>
      <c r="C46" s="2"/>
      <c r="D46" s="2"/>
      <c r="E46" s="2"/>
    </row>
    <row r="47" spans="1:1024" x14ac:dyDescent="0.35">
      <c r="A47" s="2"/>
      <c r="B47" s="2"/>
      <c r="C47" s="2"/>
      <c r="D47" s="2"/>
      <c r="E47" s="2"/>
    </row>
    <row r="49" spans="1:4" ht="15.6" x14ac:dyDescent="0.35">
      <c r="A49" s="26" t="s">
        <v>73</v>
      </c>
      <c r="D49"/>
    </row>
    <row r="50" spans="1:4" x14ac:dyDescent="0.35">
      <c r="A50" s="34" t="s">
        <v>514</v>
      </c>
      <c r="D50"/>
    </row>
    <row r="51" spans="1:4" x14ac:dyDescent="0.35">
      <c r="A51" s="34" t="s">
        <v>307</v>
      </c>
    </row>
    <row r="52" spans="1:4" x14ac:dyDescent="0.35">
      <c r="A52" s="34" t="s">
        <v>308</v>
      </c>
    </row>
  </sheetData>
  <mergeCells count="1">
    <mergeCell ref="A2:A3"/>
  </mergeCells>
  <pageMargins left="0.7" right="0.7" top="0.75" bottom="0.75" header="0.51180555555555496" footer="0.51180555555555496"/>
  <pageSetup paperSize="9" firstPageNumber="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00"/>
  <sheetViews>
    <sheetView topLeftCell="A16" zoomScaleNormal="100" workbookViewId="0">
      <selection activeCell="H17" sqref="H17"/>
    </sheetView>
  </sheetViews>
  <sheetFormatPr defaultColWidth="9.109375" defaultRowHeight="15" x14ac:dyDescent="0.35"/>
  <cols>
    <col min="1" max="1" width="27.6640625" style="34" customWidth="1"/>
    <col min="2" max="2" width="26.109375" style="34" customWidth="1"/>
    <col min="3" max="3" width="25.33203125" style="34" customWidth="1"/>
    <col min="4" max="4" width="24.88671875" style="34" customWidth="1"/>
    <col min="5" max="1025" width="9.109375" style="34"/>
  </cols>
  <sheetData>
    <row r="1" spans="1:4" ht="17.399999999999999" x14ac:dyDescent="0.4">
      <c r="A1" s="45" t="s">
        <v>309</v>
      </c>
    </row>
    <row r="2" spans="1:4" ht="15" customHeight="1" x14ac:dyDescent="0.35">
      <c r="A2" s="115" t="s">
        <v>310</v>
      </c>
      <c r="B2" s="12" t="s">
        <v>39</v>
      </c>
      <c r="C2" s="12" t="s">
        <v>40</v>
      </c>
    </row>
    <row r="3" spans="1:4" ht="42" customHeight="1" x14ac:dyDescent="0.35">
      <c r="A3" s="115"/>
      <c r="B3" s="64">
        <v>43739</v>
      </c>
      <c r="C3" s="31" t="s">
        <v>22</v>
      </c>
    </row>
    <row r="4" spans="1:4" ht="30" x14ac:dyDescent="0.35">
      <c r="A4" s="65" t="s">
        <v>311</v>
      </c>
      <c r="B4" s="17" t="s">
        <v>312</v>
      </c>
      <c r="C4" s="17" t="s">
        <v>313</v>
      </c>
      <c r="D4" s="17" t="s">
        <v>314</v>
      </c>
    </row>
    <row r="5" spans="1:4" x14ac:dyDescent="0.35">
      <c r="A5" s="66" t="s">
        <v>520</v>
      </c>
      <c r="B5" s="66" t="s">
        <v>519</v>
      </c>
      <c r="C5" s="31" t="s">
        <v>521</v>
      </c>
      <c r="D5" s="31" t="s">
        <v>325</v>
      </c>
    </row>
    <row r="6" spans="1:4" x14ac:dyDescent="0.35">
      <c r="A6" s="68"/>
      <c r="B6" s="67"/>
      <c r="C6" s="31"/>
      <c r="D6" s="31"/>
    </row>
    <row r="7" spans="1:4" ht="30" x14ac:dyDescent="0.35">
      <c r="A7" s="17" t="s">
        <v>317</v>
      </c>
      <c r="B7" s="17" t="s">
        <v>318</v>
      </c>
      <c r="C7" s="17" t="s">
        <v>319</v>
      </c>
      <c r="D7" s="17"/>
    </row>
    <row r="8" spans="1:4" x14ac:dyDescent="0.35">
      <c r="A8" s="34" t="s">
        <v>320</v>
      </c>
      <c r="B8" s="69" t="s">
        <v>251</v>
      </c>
      <c r="C8" s="69" t="s">
        <v>324</v>
      </c>
      <c r="D8" s="70"/>
    </row>
    <row r="9" spans="1:4" ht="30" x14ac:dyDescent="0.35">
      <c r="A9" s="71" t="s">
        <v>323</v>
      </c>
      <c r="B9" s="69" t="s">
        <v>251</v>
      </c>
      <c r="C9" s="69" t="s">
        <v>324</v>
      </c>
      <c r="D9" s="70"/>
    </row>
    <row r="10" spans="1:4" x14ac:dyDescent="0.35">
      <c r="A10" s="71"/>
      <c r="B10" s="69"/>
      <c r="C10" s="69"/>
      <c r="D10" s="70"/>
    </row>
    <row r="11" spans="1:4" x14ac:dyDescent="0.35">
      <c r="A11" s="30"/>
      <c r="B11" s="55"/>
      <c r="C11" s="31"/>
      <c r="D11" s="70"/>
    </row>
    <row r="12" spans="1:4" ht="30" x14ac:dyDescent="0.35">
      <c r="A12" s="65" t="s">
        <v>311</v>
      </c>
      <c r="B12" s="17" t="s">
        <v>312</v>
      </c>
      <c r="C12" s="17" t="s">
        <v>313</v>
      </c>
      <c r="D12" s="17" t="s">
        <v>314</v>
      </c>
    </row>
    <row r="13" spans="1:4" x14ac:dyDescent="0.35">
      <c r="A13" s="66" t="s">
        <v>522</v>
      </c>
      <c r="B13" s="66" t="s">
        <v>523</v>
      </c>
      <c r="C13" s="31" t="s">
        <v>524</v>
      </c>
      <c r="D13" s="31" t="s">
        <v>325</v>
      </c>
    </row>
    <row r="14" spans="1:4" x14ac:dyDescent="0.35">
      <c r="A14" s="68"/>
      <c r="B14" s="67"/>
      <c r="C14" s="31"/>
      <c r="D14" s="31"/>
    </row>
    <row r="15" spans="1:4" ht="30" x14ac:dyDescent="0.35">
      <c r="A15" s="17" t="s">
        <v>317</v>
      </c>
      <c r="B15" s="17" t="s">
        <v>318</v>
      </c>
      <c r="C15" s="17" t="s">
        <v>319</v>
      </c>
      <c r="D15" s="17"/>
    </row>
    <row r="16" spans="1:4" x14ac:dyDescent="0.35">
      <c r="A16" s="34" t="s">
        <v>320</v>
      </c>
      <c r="B16" s="69" t="s">
        <v>251</v>
      </c>
      <c r="C16" s="69" t="s">
        <v>525</v>
      </c>
      <c r="D16" s="70"/>
    </row>
    <row r="17" spans="1:4" ht="30" x14ac:dyDescent="0.35">
      <c r="A17" s="71" t="s">
        <v>323</v>
      </c>
      <c r="B17" s="69" t="s">
        <v>251</v>
      </c>
      <c r="C17" s="69" t="s">
        <v>525</v>
      </c>
      <c r="D17" s="70"/>
    </row>
    <row r="18" spans="1:4" x14ac:dyDescent="0.35">
      <c r="A18" s="71"/>
      <c r="B18" s="69"/>
      <c r="C18" s="69"/>
      <c r="D18" s="70"/>
    </row>
    <row r="19" spans="1:4" x14ac:dyDescent="0.35">
      <c r="A19" s="30"/>
      <c r="B19" s="55"/>
      <c r="C19" s="31"/>
      <c r="D19" s="70"/>
    </row>
    <row r="20" spans="1:4" ht="30" x14ac:dyDescent="0.35">
      <c r="A20" s="65" t="s">
        <v>311</v>
      </c>
      <c r="B20" s="17" t="s">
        <v>312</v>
      </c>
      <c r="C20" s="17" t="s">
        <v>313</v>
      </c>
      <c r="D20" s="17" t="s">
        <v>314</v>
      </c>
    </row>
    <row r="21" spans="1:4" x14ac:dyDescent="0.35">
      <c r="A21" s="66" t="s">
        <v>315</v>
      </c>
      <c r="B21" s="67" t="s">
        <v>316</v>
      </c>
      <c r="C21" s="31">
        <v>61</v>
      </c>
      <c r="D21" s="31">
        <v>61</v>
      </c>
    </row>
    <row r="22" spans="1:4" x14ac:dyDescent="0.35">
      <c r="A22" s="68"/>
      <c r="B22" s="67"/>
      <c r="C22" s="31"/>
      <c r="D22" s="31"/>
    </row>
    <row r="23" spans="1:4" ht="30" x14ac:dyDescent="0.35">
      <c r="A23" s="17" t="s">
        <v>317</v>
      </c>
      <c r="B23" s="17" t="s">
        <v>318</v>
      </c>
      <c r="C23" s="17" t="s">
        <v>319</v>
      </c>
      <c r="D23" s="17"/>
    </row>
    <row r="24" spans="1:4" ht="30" x14ac:dyDescent="0.35">
      <c r="A24" s="34" t="s">
        <v>320</v>
      </c>
      <c r="B24" s="69">
        <v>85.38</v>
      </c>
      <c r="C24" s="69" t="s">
        <v>321</v>
      </c>
      <c r="D24" s="70"/>
    </row>
    <row r="25" spans="1:4" x14ac:dyDescent="0.35">
      <c r="A25" s="71" t="s">
        <v>206</v>
      </c>
      <c r="B25" s="69">
        <v>9.74</v>
      </c>
      <c r="C25" s="69" t="s">
        <v>322</v>
      </c>
      <c r="D25" s="70"/>
    </row>
    <row r="26" spans="1:4" ht="30" x14ac:dyDescent="0.35">
      <c r="A26" s="71" t="s">
        <v>323</v>
      </c>
      <c r="B26" s="69">
        <v>1.64</v>
      </c>
      <c r="C26" s="69" t="s">
        <v>324</v>
      </c>
      <c r="D26" s="70"/>
    </row>
    <row r="27" spans="1:4" x14ac:dyDescent="0.35">
      <c r="A27" s="71" t="s">
        <v>518</v>
      </c>
      <c r="B27" s="69">
        <v>3.24</v>
      </c>
      <c r="C27" s="69" t="s">
        <v>103</v>
      </c>
      <c r="D27" s="70"/>
    </row>
    <row r="28" spans="1:4" x14ac:dyDescent="0.35">
      <c r="A28" s="71"/>
      <c r="B28" s="69"/>
      <c r="C28" s="69"/>
      <c r="D28" s="70"/>
    </row>
    <row r="29" spans="1:4" x14ac:dyDescent="0.35">
      <c r="A29" s="17" t="s">
        <v>326</v>
      </c>
      <c r="B29" s="17" t="s">
        <v>327</v>
      </c>
      <c r="C29" s="17" t="s">
        <v>328</v>
      </c>
      <c r="D29" s="70"/>
    </row>
    <row r="30" spans="1:4" x14ac:dyDescent="0.35">
      <c r="A30" s="30" t="s">
        <v>130</v>
      </c>
      <c r="B30" s="55">
        <v>4.92</v>
      </c>
      <c r="C30" s="31">
        <v>3</v>
      </c>
      <c r="D30" s="70"/>
    </row>
    <row r="31" spans="1:4" x14ac:dyDescent="0.35">
      <c r="A31" s="30" t="s">
        <v>118</v>
      </c>
      <c r="B31" s="55">
        <v>1.64</v>
      </c>
      <c r="C31" s="31">
        <v>1</v>
      </c>
      <c r="D31" s="70"/>
    </row>
    <row r="32" spans="1:4" x14ac:dyDescent="0.35">
      <c r="A32" s="30" t="s">
        <v>162</v>
      </c>
      <c r="B32" s="55">
        <v>1.64</v>
      </c>
      <c r="C32" s="31">
        <v>1</v>
      </c>
      <c r="D32" s="70"/>
    </row>
    <row r="33" spans="1:4" x14ac:dyDescent="0.35">
      <c r="A33" s="30" t="s">
        <v>181</v>
      </c>
      <c r="B33" s="55">
        <v>1.64</v>
      </c>
      <c r="C33" s="31">
        <v>1</v>
      </c>
      <c r="D33" s="70"/>
    </row>
    <row r="34" spans="1:4" x14ac:dyDescent="0.35">
      <c r="A34" s="30" t="s">
        <v>132</v>
      </c>
      <c r="B34" s="55">
        <v>4.92</v>
      </c>
      <c r="C34" s="31">
        <v>3</v>
      </c>
      <c r="D34" s="70"/>
    </row>
    <row r="35" spans="1:4" x14ac:dyDescent="0.35">
      <c r="A35" s="30" t="s">
        <v>110</v>
      </c>
      <c r="B35" s="55">
        <v>3.28</v>
      </c>
      <c r="C35" s="31">
        <v>2</v>
      </c>
      <c r="D35" s="70"/>
    </row>
    <row r="36" spans="1:4" x14ac:dyDescent="0.35">
      <c r="A36" s="30" t="s">
        <v>124</v>
      </c>
      <c r="B36" s="55">
        <v>1.64</v>
      </c>
      <c r="C36" s="31">
        <v>1</v>
      </c>
      <c r="D36" s="70"/>
    </row>
    <row r="37" spans="1:4" x14ac:dyDescent="0.35">
      <c r="A37" s="30" t="s">
        <v>112</v>
      </c>
      <c r="B37" s="55">
        <v>14.75</v>
      </c>
      <c r="C37" s="31">
        <v>9</v>
      </c>
      <c r="D37" s="70"/>
    </row>
    <row r="38" spans="1:4" x14ac:dyDescent="0.35">
      <c r="A38" s="30" t="s">
        <v>147</v>
      </c>
      <c r="B38" s="55">
        <v>1.64</v>
      </c>
      <c r="C38" s="31">
        <v>1</v>
      </c>
      <c r="D38" s="70"/>
    </row>
    <row r="39" spans="1:4" x14ac:dyDescent="0.35">
      <c r="A39" s="30" t="s">
        <v>141</v>
      </c>
      <c r="B39" s="55">
        <v>6.56</v>
      </c>
      <c r="C39" s="31">
        <v>4</v>
      </c>
      <c r="D39" s="70"/>
    </row>
    <row r="40" spans="1:4" x14ac:dyDescent="0.35">
      <c r="A40" s="30" t="s">
        <v>139</v>
      </c>
      <c r="B40" s="55">
        <v>1.64</v>
      </c>
      <c r="C40" s="31">
        <v>1</v>
      </c>
      <c r="D40" s="70"/>
    </row>
    <row r="41" spans="1:4" x14ac:dyDescent="0.35">
      <c r="A41" s="30" t="s">
        <v>154</v>
      </c>
      <c r="B41" s="55">
        <v>1.64</v>
      </c>
      <c r="C41" s="31">
        <v>1</v>
      </c>
      <c r="D41" s="70"/>
    </row>
    <row r="42" spans="1:4" x14ac:dyDescent="0.35">
      <c r="A42" s="30" t="s">
        <v>329</v>
      </c>
      <c r="B42" s="55">
        <v>1.64</v>
      </c>
      <c r="C42" s="31">
        <v>1</v>
      </c>
      <c r="D42" s="70"/>
    </row>
    <row r="43" spans="1:4" x14ac:dyDescent="0.35">
      <c r="A43" s="30" t="s">
        <v>126</v>
      </c>
      <c r="B43" s="55">
        <v>3.28</v>
      </c>
      <c r="C43" s="31">
        <v>2</v>
      </c>
      <c r="D43" s="70"/>
    </row>
    <row r="44" spans="1:4" x14ac:dyDescent="0.35">
      <c r="A44" s="30" t="s">
        <v>187</v>
      </c>
      <c r="B44" s="55">
        <v>1.64</v>
      </c>
      <c r="C44" s="31">
        <v>1</v>
      </c>
      <c r="D44" s="70"/>
    </row>
    <row r="45" spans="1:4" x14ac:dyDescent="0.35">
      <c r="A45" s="30" t="s">
        <v>104</v>
      </c>
      <c r="B45" s="55">
        <v>6.56</v>
      </c>
      <c r="C45" s="31">
        <v>4</v>
      </c>
      <c r="D45" s="70"/>
    </row>
    <row r="46" spans="1:4" x14ac:dyDescent="0.35">
      <c r="A46" s="30"/>
      <c r="B46" s="55"/>
      <c r="C46" s="31"/>
      <c r="D46" s="70"/>
    </row>
    <row r="47" spans="1:4" ht="30" x14ac:dyDescent="0.35">
      <c r="A47" s="65" t="s">
        <v>311</v>
      </c>
      <c r="B47" s="17" t="s">
        <v>312</v>
      </c>
      <c r="C47" s="17" t="s">
        <v>313</v>
      </c>
      <c r="D47" s="17" t="s">
        <v>314</v>
      </c>
    </row>
    <row r="48" spans="1:4" ht="28.8" x14ac:dyDescent="0.35">
      <c r="A48" s="72" t="s">
        <v>515</v>
      </c>
      <c r="B48" s="67" t="s">
        <v>330</v>
      </c>
      <c r="C48" s="31">
        <v>0</v>
      </c>
      <c r="D48" s="31">
        <v>0</v>
      </c>
    </row>
    <row r="49" spans="1:4" x14ac:dyDescent="0.35">
      <c r="A49" s="68"/>
      <c r="B49" s="31"/>
      <c r="C49" s="31"/>
      <c r="D49" s="31"/>
    </row>
    <row r="50" spans="1:4" ht="30" x14ac:dyDescent="0.35">
      <c r="A50" s="17" t="s">
        <v>317</v>
      </c>
      <c r="B50" s="17" t="s">
        <v>318</v>
      </c>
      <c r="C50" s="17" t="s">
        <v>319</v>
      </c>
      <c r="D50" s="17"/>
    </row>
    <row r="51" spans="1:4" x14ac:dyDescent="0.35">
      <c r="A51" s="71"/>
      <c r="B51" s="69"/>
      <c r="C51" s="69"/>
      <c r="D51" s="70"/>
    </row>
    <row r="52" spans="1:4" x14ac:dyDescent="0.35">
      <c r="A52" s="17" t="s">
        <v>326</v>
      </c>
      <c r="B52" s="17" t="s">
        <v>327</v>
      </c>
      <c r="C52" s="17" t="s">
        <v>328</v>
      </c>
      <c r="D52" s="70"/>
    </row>
    <row r="53" spans="1:4" x14ac:dyDescent="0.35">
      <c r="A53" s="30"/>
      <c r="B53" s="55"/>
      <c r="C53" s="31"/>
      <c r="D53" s="70"/>
    </row>
    <row r="54" spans="1:4" x14ac:dyDescent="0.35">
      <c r="A54" s="30"/>
      <c r="B54" s="55"/>
      <c r="C54" s="31"/>
      <c r="D54" s="70"/>
    </row>
    <row r="55" spans="1:4" ht="30" x14ac:dyDescent="0.35">
      <c r="A55" s="65" t="s">
        <v>311</v>
      </c>
      <c r="B55" s="17" t="s">
        <v>312</v>
      </c>
      <c r="C55" s="17" t="s">
        <v>313</v>
      </c>
      <c r="D55" s="17" t="s">
        <v>314</v>
      </c>
    </row>
    <row r="56" spans="1:4" ht="28.8" x14ac:dyDescent="0.35">
      <c r="A56" s="72" t="s">
        <v>516</v>
      </c>
      <c r="B56" s="67" t="s">
        <v>330</v>
      </c>
      <c r="C56" s="31">
        <v>45</v>
      </c>
      <c r="D56" s="31">
        <v>45</v>
      </c>
    </row>
    <row r="57" spans="1:4" x14ac:dyDescent="0.35">
      <c r="A57" s="68"/>
      <c r="B57" s="31"/>
      <c r="C57" s="31"/>
      <c r="D57" s="31"/>
    </row>
    <row r="58" spans="1:4" ht="30" x14ac:dyDescent="0.35">
      <c r="A58" s="17" t="s">
        <v>317</v>
      </c>
      <c r="B58" s="17" t="s">
        <v>318</v>
      </c>
      <c r="C58" s="17" t="s">
        <v>319</v>
      </c>
      <c r="D58" s="17"/>
    </row>
    <row r="59" spans="1:4" ht="30" x14ac:dyDescent="0.35">
      <c r="A59" s="71" t="s">
        <v>320</v>
      </c>
      <c r="B59" s="73">
        <f>29/C56</f>
        <v>0.64444444444444449</v>
      </c>
      <c r="C59" s="69" t="s">
        <v>321</v>
      </c>
      <c r="D59" s="70"/>
    </row>
    <row r="60" spans="1:4" ht="60" x14ac:dyDescent="0.35">
      <c r="A60" s="71" t="s">
        <v>323</v>
      </c>
      <c r="B60" s="73">
        <f>13/C56</f>
        <v>0.28888888888888886</v>
      </c>
      <c r="C60" s="69" t="s">
        <v>331</v>
      </c>
      <c r="D60" s="70"/>
    </row>
    <row r="61" spans="1:4" ht="30" x14ac:dyDescent="0.35">
      <c r="A61" s="71" t="s">
        <v>332</v>
      </c>
      <c r="B61" s="73">
        <f>2/C56</f>
        <v>4.4444444444444446E-2</v>
      </c>
      <c r="C61" s="69" t="s">
        <v>321</v>
      </c>
      <c r="D61" s="70"/>
    </row>
    <row r="62" spans="1:4" x14ac:dyDescent="0.35">
      <c r="A62" s="71" t="s">
        <v>333</v>
      </c>
      <c r="B62" s="73">
        <f>1/C56</f>
        <v>2.2222222222222223E-2</v>
      </c>
      <c r="C62" s="69" t="s">
        <v>334</v>
      </c>
      <c r="D62" s="70"/>
    </row>
    <row r="63" spans="1:4" x14ac:dyDescent="0.35">
      <c r="A63" s="71"/>
      <c r="B63" s="73"/>
      <c r="C63" s="69"/>
      <c r="D63" s="70"/>
    </row>
    <row r="64" spans="1:4" x14ac:dyDescent="0.35">
      <c r="A64" s="17" t="s">
        <v>326</v>
      </c>
      <c r="B64" s="17" t="s">
        <v>327</v>
      </c>
      <c r="C64" s="17" t="s">
        <v>328</v>
      </c>
      <c r="D64" s="70"/>
    </row>
    <row r="65" spans="1:4" x14ac:dyDescent="0.35">
      <c r="A65" s="30" t="s">
        <v>518</v>
      </c>
      <c r="B65" s="73">
        <f t="shared" ref="B65:B73" si="0">+C65/$C$56</f>
        <v>0.55555555555555558</v>
      </c>
      <c r="C65" s="55">
        <v>25</v>
      </c>
      <c r="D65" s="70"/>
    </row>
    <row r="66" spans="1:4" x14ac:dyDescent="0.35">
      <c r="A66" s="30" t="s">
        <v>124</v>
      </c>
      <c r="B66" s="73">
        <f t="shared" si="0"/>
        <v>0.15555555555555556</v>
      </c>
      <c r="C66" s="55">
        <v>7</v>
      </c>
      <c r="D66" s="70"/>
    </row>
    <row r="67" spans="1:4" x14ac:dyDescent="0.35">
      <c r="A67" s="30" t="s">
        <v>134</v>
      </c>
      <c r="B67" s="73">
        <f t="shared" si="0"/>
        <v>6.6666666666666666E-2</v>
      </c>
      <c r="C67" s="55">
        <v>3</v>
      </c>
      <c r="D67" s="70"/>
    </row>
    <row r="68" spans="1:4" x14ac:dyDescent="0.35">
      <c r="A68" s="30" t="s">
        <v>132</v>
      </c>
      <c r="B68" s="73">
        <f t="shared" si="0"/>
        <v>6.6666666666666666E-2</v>
      </c>
      <c r="C68" s="55">
        <v>3</v>
      </c>
      <c r="D68" s="70"/>
    </row>
    <row r="69" spans="1:4" x14ac:dyDescent="0.35">
      <c r="A69" s="30" t="s">
        <v>112</v>
      </c>
      <c r="B69" s="73">
        <f t="shared" si="0"/>
        <v>4.4444444444444446E-2</v>
      </c>
      <c r="C69" s="55">
        <v>2</v>
      </c>
      <c r="D69" s="70"/>
    </row>
    <row r="70" spans="1:4" x14ac:dyDescent="0.35">
      <c r="A70" s="30" t="s">
        <v>335</v>
      </c>
      <c r="B70" s="73">
        <f t="shared" si="0"/>
        <v>4.4444444444444446E-2</v>
      </c>
      <c r="C70" s="55">
        <v>2</v>
      </c>
      <c r="D70" s="70"/>
    </row>
    <row r="71" spans="1:4" x14ac:dyDescent="0.35">
      <c r="A71" s="30" t="s">
        <v>336</v>
      </c>
      <c r="B71" s="73">
        <f t="shared" si="0"/>
        <v>2.2222222222222223E-2</v>
      </c>
      <c r="C71" s="55">
        <v>1</v>
      </c>
      <c r="D71" s="70"/>
    </row>
    <row r="72" spans="1:4" x14ac:dyDescent="0.35">
      <c r="A72" s="30" t="s">
        <v>126</v>
      </c>
      <c r="B72" s="73">
        <f t="shared" si="0"/>
        <v>2.2222222222222223E-2</v>
      </c>
      <c r="C72" s="55">
        <v>1</v>
      </c>
      <c r="D72" s="70"/>
    </row>
    <row r="73" spans="1:4" x14ac:dyDescent="0.35">
      <c r="A73" s="30" t="s">
        <v>121</v>
      </c>
      <c r="B73" s="73">
        <f t="shared" si="0"/>
        <v>2.2222222222222223E-2</v>
      </c>
      <c r="C73" s="55">
        <v>1</v>
      </c>
      <c r="D73" s="70"/>
    </row>
    <row r="74" spans="1:4" x14ac:dyDescent="0.35">
      <c r="A74" s="30"/>
      <c r="B74" s="55"/>
      <c r="C74" s="31"/>
      <c r="D74" s="70"/>
    </row>
    <row r="75" spans="1:4" x14ac:dyDescent="0.35">
      <c r="A75" s="30"/>
      <c r="B75" s="55"/>
      <c r="C75" s="31"/>
      <c r="D75" s="70"/>
    </row>
    <row r="76" spans="1:4" ht="30" x14ac:dyDescent="0.35">
      <c r="A76" s="65" t="s">
        <v>311</v>
      </c>
      <c r="B76" s="17" t="s">
        <v>312</v>
      </c>
      <c r="C76" s="17" t="s">
        <v>313</v>
      </c>
      <c r="D76" s="17" t="s">
        <v>314</v>
      </c>
    </row>
    <row r="77" spans="1:4" ht="28.8" x14ac:dyDescent="0.35">
      <c r="A77" s="72" t="s">
        <v>517</v>
      </c>
      <c r="B77" s="67" t="s">
        <v>330</v>
      </c>
      <c r="C77" s="31">
        <v>64</v>
      </c>
      <c r="D77" s="31">
        <v>64</v>
      </c>
    </row>
    <row r="78" spans="1:4" x14ac:dyDescent="0.35">
      <c r="A78" s="68"/>
      <c r="B78" s="31"/>
      <c r="C78" s="31"/>
      <c r="D78" s="31"/>
    </row>
    <row r="79" spans="1:4" ht="30" x14ac:dyDescent="0.35">
      <c r="A79" s="17" t="s">
        <v>317</v>
      </c>
      <c r="B79" s="17" t="s">
        <v>318</v>
      </c>
      <c r="C79" s="17" t="s">
        <v>319</v>
      </c>
      <c r="D79" s="17"/>
    </row>
    <row r="80" spans="1:4" ht="30" x14ac:dyDescent="0.35">
      <c r="A80" s="71" t="s">
        <v>320</v>
      </c>
      <c r="B80" s="73">
        <v>0.453125</v>
      </c>
      <c r="C80" s="69" t="s">
        <v>337</v>
      </c>
      <c r="D80" s="70">
        <v>29</v>
      </c>
    </row>
    <row r="81" spans="1:4" ht="30" x14ac:dyDescent="0.35">
      <c r="A81" s="71" t="s">
        <v>323</v>
      </c>
      <c r="B81" s="73">
        <f>25/D77</f>
        <v>0.390625</v>
      </c>
      <c r="C81" s="69" t="s">
        <v>338</v>
      </c>
      <c r="D81" s="70">
        <v>25</v>
      </c>
    </row>
    <row r="82" spans="1:4" ht="42.6" x14ac:dyDescent="0.35">
      <c r="A82" s="71" t="s">
        <v>332</v>
      </c>
      <c r="B82" s="73">
        <v>0.109375</v>
      </c>
      <c r="C82" s="69" t="s">
        <v>339</v>
      </c>
      <c r="D82" s="70">
        <v>7</v>
      </c>
    </row>
    <row r="83" spans="1:4" ht="30" x14ac:dyDescent="0.35">
      <c r="A83" s="71" t="s">
        <v>333</v>
      </c>
      <c r="B83" s="73">
        <v>4.6875E-2</v>
      </c>
      <c r="C83" s="69" t="s">
        <v>337</v>
      </c>
      <c r="D83" s="70">
        <v>3</v>
      </c>
    </row>
    <row r="84" spans="1:4" x14ac:dyDescent="0.35">
      <c r="A84" s="71"/>
      <c r="B84" s="69"/>
      <c r="C84" s="69"/>
      <c r="D84" s="70"/>
    </row>
    <row r="85" spans="1:4" x14ac:dyDescent="0.35">
      <c r="A85" s="17" t="s">
        <v>326</v>
      </c>
      <c r="B85" s="17" t="s">
        <v>327</v>
      </c>
      <c r="C85" s="17" t="s">
        <v>328</v>
      </c>
      <c r="D85" s="70"/>
    </row>
    <row r="86" spans="1:4" x14ac:dyDescent="0.35">
      <c r="A86" s="30" t="s">
        <v>518</v>
      </c>
      <c r="B86" s="73">
        <f t="shared" ref="B86:B94" si="1">+C86/$C$77</f>
        <v>0.421875</v>
      </c>
      <c r="C86" s="31">
        <v>27</v>
      </c>
      <c r="D86" s="70"/>
    </row>
    <row r="87" spans="1:4" x14ac:dyDescent="0.35">
      <c r="A87" s="30" t="s">
        <v>112</v>
      </c>
      <c r="B87" s="73">
        <f t="shared" si="1"/>
        <v>0.296875</v>
      </c>
      <c r="C87" s="31">
        <v>19</v>
      </c>
      <c r="D87" s="70"/>
    </row>
    <row r="88" spans="1:4" x14ac:dyDescent="0.35">
      <c r="A88" s="30" t="s">
        <v>340</v>
      </c>
      <c r="B88" s="73">
        <f t="shared" si="1"/>
        <v>0.125</v>
      </c>
      <c r="C88" s="31">
        <v>8</v>
      </c>
      <c r="D88" s="70"/>
    </row>
    <row r="89" spans="1:4" x14ac:dyDescent="0.35">
      <c r="A89" s="30" t="s">
        <v>167</v>
      </c>
      <c r="B89" s="73">
        <f t="shared" si="1"/>
        <v>6.25E-2</v>
      </c>
      <c r="C89" s="31">
        <v>4</v>
      </c>
      <c r="D89" s="70"/>
    </row>
    <row r="90" spans="1:4" x14ac:dyDescent="0.35">
      <c r="A90" s="30" t="s">
        <v>126</v>
      </c>
      <c r="B90" s="73">
        <f t="shared" si="1"/>
        <v>4.6875E-2</v>
      </c>
      <c r="C90" s="31">
        <v>3</v>
      </c>
      <c r="D90" s="70"/>
    </row>
    <row r="91" spans="1:4" x14ac:dyDescent="0.35">
      <c r="A91" s="30" t="s">
        <v>124</v>
      </c>
      <c r="B91" s="73">
        <f t="shared" si="1"/>
        <v>3.125E-2</v>
      </c>
      <c r="C91" s="31">
        <v>2</v>
      </c>
      <c r="D91" s="70"/>
    </row>
    <row r="92" spans="1:4" x14ac:dyDescent="0.35">
      <c r="A92" s="30" t="s">
        <v>130</v>
      </c>
      <c r="B92" s="73">
        <f t="shared" si="1"/>
        <v>1.5625E-2</v>
      </c>
      <c r="C92" s="31">
        <v>1</v>
      </c>
      <c r="D92" s="70"/>
    </row>
    <row r="93" spans="1:4" x14ac:dyDescent="0.35">
      <c r="A93" s="30" t="s">
        <v>154</v>
      </c>
      <c r="B93" s="73">
        <f t="shared" si="1"/>
        <v>1.5625E-2</v>
      </c>
      <c r="C93" s="31">
        <v>1</v>
      </c>
      <c r="D93" s="70"/>
    </row>
    <row r="94" spans="1:4" x14ac:dyDescent="0.35">
      <c r="A94" s="30" t="s">
        <v>341</v>
      </c>
      <c r="B94" s="73">
        <f t="shared" si="1"/>
        <v>1.5625E-2</v>
      </c>
      <c r="C94" s="31">
        <v>1</v>
      </c>
      <c r="D94" s="70"/>
    </row>
    <row r="95" spans="1:4" x14ac:dyDescent="0.35">
      <c r="A95" s="2" t="s">
        <v>342</v>
      </c>
    </row>
    <row r="96" spans="1:4" x14ac:dyDescent="0.35">
      <c r="A96" s="2" t="s">
        <v>343</v>
      </c>
    </row>
    <row r="97" spans="1:1" x14ac:dyDescent="0.35">
      <c r="A97" s="2" t="s">
        <v>344</v>
      </c>
    </row>
    <row r="98" spans="1:1" x14ac:dyDescent="0.35">
      <c r="A98" s="2" t="s">
        <v>345</v>
      </c>
    </row>
    <row r="99" spans="1:1" x14ac:dyDescent="0.35">
      <c r="A99" s="74" t="s">
        <v>346</v>
      </c>
    </row>
    <row r="100" spans="1:1" x14ac:dyDescent="0.35">
      <c r="A100" s="74" t="s">
        <v>347</v>
      </c>
    </row>
  </sheetData>
  <mergeCells count="1">
    <mergeCell ref="A2:A3"/>
  </mergeCells>
  <pageMargins left="0.7" right="0.7" top="0.75" bottom="0.75" header="0.51180555555555496" footer="0.51180555555555496"/>
  <pageSetup paperSize="9" firstPageNumber="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1"/>
  <sheetViews>
    <sheetView zoomScaleNormal="100" workbookViewId="0">
      <selection activeCell="E14" sqref="E14"/>
    </sheetView>
  </sheetViews>
  <sheetFormatPr defaultColWidth="9.109375" defaultRowHeight="14.4" x14ac:dyDescent="0.3"/>
  <cols>
    <col min="1" max="1" width="25.109375" style="37" customWidth="1"/>
    <col min="2" max="4" width="22" style="37" customWidth="1"/>
    <col min="5" max="5" width="58.88671875" style="37" customWidth="1"/>
    <col min="6" max="1025" width="9.109375" style="37"/>
  </cols>
  <sheetData>
    <row r="1" spans="1:5" ht="17.399999999999999" x14ac:dyDescent="0.4">
      <c r="A1" s="45" t="s">
        <v>348</v>
      </c>
    </row>
    <row r="2" spans="1:5" ht="15" customHeight="1" x14ac:dyDescent="0.3">
      <c r="A2" s="115" t="s">
        <v>349</v>
      </c>
      <c r="B2" s="12" t="s">
        <v>39</v>
      </c>
      <c r="C2" s="12" t="s">
        <v>40</v>
      </c>
    </row>
    <row r="3" spans="1:5" ht="43.5" customHeight="1" x14ac:dyDescent="0.3">
      <c r="A3" s="115"/>
      <c r="B3" s="38">
        <v>43739</v>
      </c>
      <c r="C3" s="15" t="s">
        <v>22</v>
      </c>
    </row>
    <row r="4" spans="1:5" ht="15" x14ac:dyDescent="0.35">
      <c r="A4" s="16" t="s">
        <v>93</v>
      </c>
      <c r="B4" s="17" t="s">
        <v>350</v>
      </c>
      <c r="C4" s="17" t="s">
        <v>95</v>
      </c>
      <c r="D4" s="17" t="s">
        <v>351</v>
      </c>
      <c r="E4" s="17" t="s">
        <v>352</v>
      </c>
    </row>
    <row r="5" spans="1:5" ht="105" x14ac:dyDescent="0.3">
      <c r="A5" s="75" t="s">
        <v>353</v>
      </c>
      <c r="B5" s="47" t="s">
        <v>354</v>
      </c>
      <c r="C5" s="47" t="s">
        <v>355</v>
      </c>
      <c r="D5" s="47" t="s">
        <v>356</v>
      </c>
      <c r="E5" s="47" t="s">
        <v>357</v>
      </c>
    </row>
    <row r="6" spans="1:5" ht="45" x14ac:dyDescent="0.3">
      <c r="A6" s="75" t="s">
        <v>358</v>
      </c>
      <c r="B6" s="47" t="s">
        <v>354</v>
      </c>
      <c r="C6" s="47" t="s">
        <v>355</v>
      </c>
      <c r="D6" s="47" t="s">
        <v>359</v>
      </c>
      <c r="E6" s="47" t="s">
        <v>360</v>
      </c>
    </row>
    <row r="7" spans="1:5" ht="45" x14ac:dyDescent="0.3">
      <c r="A7" s="75" t="s">
        <v>361</v>
      </c>
      <c r="B7" s="47" t="s">
        <v>354</v>
      </c>
      <c r="C7" s="47" t="s">
        <v>355</v>
      </c>
      <c r="D7" s="47" t="s">
        <v>359</v>
      </c>
      <c r="E7" s="47" t="s">
        <v>362</v>
      </c>
    </row>
    <row r="8" spans="1:5" ht="30" x14ac:dyDescent="0.3">
      <c r="A8" s="75" t="s">
        <v>363</v>
      </c>
      <c r="B8" s="47" t="s">
        <v>354</v>
      </c>
      <c r="C8" s="47" t="s">
        <v>355</v>
      </c>
      <c r="D8" s="47" t="s">
        <v>359</v>
      </c>
      <c r="E8" s="47" t="s">
        <v>364</v>
      </c>
    </row>
    <row r="9" spans="1:5" ht="90" x14ac:dyDescent="0.3">
      <c r="A9" s="108" t="s">
        <v>524</v>
      </c>
      <c r="B9" s="109" t="s">
        <v>526</v>
      </c>
      <c r="C9" s="47" t="s">
        <v>355</v>
      </c>
      <c r="D9" s="110" t="s">
        <v>2</v>
      </c>
      <c r="E9" s="109" t="s">
        <v>527</v>
      </c>
    </row>
    <row r="10" spans="1:5" x14ac:dyDescent="0.3">
      <c r="A10" s="2"/>
    </row>
    <row r="11" spans="1:5" ht="15" x14ac:dyDescent="0.35">
      <c r="A11" s="36"/>
    </row>
  </sheetData>
  <mergeCells count="1">
    <mergeCell ref="A2:A3"/>
  </mergeCells>
  <hyperlinks>
    <hyperlink ref="E5" r:id="rId1" location="discovery" display="Covering 4 chemical monitoring data categorizations: Environmental monitoring, Human Bio-Monitoring, Food and Feed, Products and Indoor Air. EMODnet Chemistry is contributing with contaminants data. Component of EU SCIENCE HUB._x000a_https://ipchem.jrc.ec.europa.eu/RDSIdiscovery/ipchem/index.html#discovery"/>
    <hyperlink ref="E6" r:id="rId2" location="/search?facet.q=sourceCatalog%2Fedea88dc-8ab9-4771-830d-1777d3b44721"/>
    <hyperlink ref="E7" r:id="rId3" location="lang=EN;p=w;bkgd=5;theme=2:0.75;c=1224514.3987259902,6446275.841017013;z=4"/>
    <hyperlink ref="E8" r:id="rId4"/>
  </hyperlinks>
  <pageMargins left="0.7" right="0.7" top="0.75" bottom="0.75" header="0.51180555555555496" footer="0.51180555555555496"/>
  <pageSetup paperSize="9"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zoomScaleNormal="100" workbookViewId="0">
      <selection activeCell="E14" sqref="E14"/>
    </sheetView>
  </sheetViews>
  <sheetFormatPr defaultColWidth="13.88671875" defaultRowHeight="14.4" x14ac:dyDescent="0.3"/>
  <cols>
    <col min="1" max="1" width="112.5546875" customWidth="1"/>
    <col min="2" max="2" width="25.5546875" customWidth="1"/>
    <col min="3" max="3" width="29.44140625" customWidth="1"/>
    <col min="4" max="4" width="31.77734375" customWidth="1"/>
    <col min="5" max="5" width="35.6640625" customWidth="1"/>
    <col min="6" max="6" width="22.109375" customWidth="1"/>
    <col min="7" max="26" width="8.77734375" customWidth="1"/>
  </cols>
  <sheetData>
    <row r="1" spans="1:26" ht="14.25" customHeight="1" x14ac:dyDescent="0.4">
      <c r="A1" s="76" t="s">
        <v>365</v>
      </c>
      <c r="B1" s="77"/>
      <c r="C1" s="77"/>
      <c r="D1" s="77"/>
      <c r="E1" s="77"/>
      <c r="F1" s="77"/>
      <c r="G1" s="77"/>
      <c r="H1" s="77"/>
      <c r="I1" s="77"/>
      <c r="J1" s="77"/>
      <c r="K1" s="77"/>
      <c r="L1" s="77"/>
      <c r="M1" s="77"/>
      <c r="N1" s="77"/>
      <c r="O1" s="77"/>
      <c r="P1" s="77"/>
      <c r="Q1" s="77"/>
      <c r="R1" s="77"/>
      <c r="S1" s="77"/>
      <c r="T1" s="77"/>
      <c r="U1" s="77"/>
      <c r="V1" s="77"/>
      <c r="W1" s="77"/>
      <c r="X1" s="77"/>
      <c r="Y1" s="77"/>
      <c r="Z1" s="77"/>
    </row>
    <row r="2" spans="1:26" ht="14.25" customHeight="1" x14ac:dyDescent="0.3">
      <c r="A2" s="117" t="s">
        <v>366</v>
      </c>
      <c r="B2" s="78" t="s">
        <v>39</v>
      </c>
      <c r="C2" s="78" t="s">
        <v>40</v>
      </c>
      <c r="D2" s="77"/>
      <c r="E2" s="77"/>
      <c r="F2" s="77"/>
      <c r="G2" s="77"/>
      <c r="H2" s="77"/>
      <c r="I2" s="77"/>
      <c r="J2" s="77"/>
      <c r="K2" s="77"/>
      <c r="L2" s="77"/>
      <c r="M2" s="77"/>
      <c r="N2" s="77"/>
      <c r="O2" s="77"/>
      <c r="P2" s="77"/>
      <c r="Q2" s="77"/>
      <c r="R2" s="77"/>
      <c r="S2" s="77"/>
      <c r="T2" s="77"/>
      <c r="U2" s="77"/>
      <c r="V2" s="77"/>
      <c r="W2" s="77"/>
      <c r="X2" s="77"/>
      <c r="Y2" s="77"/>
      <c r="Z2" s="77"/>
    </row>
    <row r="3" spans="1:26" ht="26.25" customHeight="1" x14ac:dyDescent="0.3">
      <c r="A3" s="117"/>
      <c r="B3" s="46">
        <v>43739</v>
      </c>
      <c r="C3" s="47" t="s">
        <v>22</v>
      </c>
      <c r="D3" s="77"/>
      <c r="E3" s="77"/>
      <c r="F3" s="77"/>
      <c r="G3" s="77"/>
      <c r="H3" s="77"/>
      <c r="I3" s="77"/>
      <c r="J3" s="77"/>
      <c r="K3" s="77"/>
      <c r="L3" s="77"/>
      <c r="M3" s="77"/>
      <c r="N3" s="77"/>
      <c r="O3" s="77"/>
      <c r="P3" s="77"/>
      <c r="Q3" s="77"/>
      <c r="R3" s="77"/>
      <c r="S3" s="77"/>
      <c r="T3" s="77"/>
      <c r="U3" s="77"/>
      <c r="V3" s="77"/>
      <c r="W3" s="77"/>
      <c r="X3" s="77"/>
      <c r="Y3" s="77"/>
      <c r="Z3" s="77"/>
    </row>
    <row r="4" spans="1:26" ht="14.25" customHeight="1" x14ac:dyDescent="0.35">
      <c r="A4" s="79" t="s">
        <v>367</v>
      </c>
      <c r="B4" s="80" t="s">
        <v>368</v>
      </c>
      <c r="C4" s="80" t="s">
        <v>369</v>
      </c>
      <c r="D4" s="80" t="s">
        <v>370</v>
      </c>
      <c r="E4" s="80" t="s">
        <v>371</v>
      </c>
      <c r="F4" s="77"/>
      <c r="G4" s="77"/>
      <c r="H4" s="77"/>
      <c r="I4" s="77"/>
      <c r="J4" s="77"/>
      <c r="K4" s="77"/>
      <c r="L4" s="77"/>
      <c r="M4" s="77"/>
      <c r="N4" s="77"/>
      <c r="O4" s="77"/>
      <c r="P4" s="77"/>
      <c r="Q4" s="77"/>
      <c r="R4" s="77"/>
      <c r="S4" s="77"/>
      <c r="T4" s="77"/>
      <c r="U4" s="77"/>
      <c r="V4" s="77"/>
      <c r="W4" s="77"/>
      <c r="X4" s="77"/>
      <c r="Y4" s="77"/>
      <c r="Z4" s="77"/>
    </row>
    <row r="5" spans="1:26" ht="14.25" customHeight="1" x14ac:dyDescent="0.35">
      <c r="A5" s="81" t="s">
        <v>372</v>
      </c>
      <c r="B5" s="82">
        <v>43573</v>
      </c>
      <c r="C5" s="47">
        <v>45</v>
      </c>
      <c r="D5" s="47" t="s">
        <v>28</v>
      </c>
      <c r="E5" s="47">
        <v>20</v>
      </c>
      <c r="F5" s="77"/>
      <c r="G5" s="77"/>
      <c r="H5" s="77"/>
      <c r="I5" s="77"/>
      <c r="J5" s="77"/>
      <c r="K5" s="77"/>
      <c r="L5" s="77"/>
      <c r="M5" s="77"/>
      <c r="N5" s="77"/>
      <c r="O5" s="77"/>
      <c r="P5" s="77"/>
      <c r="Q5" s="77"/>
      <c r="R5" s="77"/>
      <c r="S5" s="77"/>
      <c r="T5" s="77"/>
      <c r="U5" s="77"/>
      <c r="V5" s="77"/>
      <c r="W5" s="77"/>
      <c r="X5" s="77"/>
      <c r="Y5" s="77"/>
      <c r="Z5" s="77"/>
    </row>
    <row r="6" spans="1:26" ht="14.25" customHeight="1" x14ac:dyDescent="0.35">
      <c r="A6" s="81" t="s">
        <v>373</v>
      </c>
      <c r="B6" s="83">
        <v>43389</v>
      </c>
      <c r="C6" s="47">
        <v>14</v>
      </c>
      <c r="D6" s="47" t="s">
        <v>28</v>
      </c>
      <c r="E6" s="47">
        <v>6</v>
      </c>
      <c r="F6" s="77"/>
      <c r="G6" s="77"/>
      <c r="H6" s="77"/>
      <c r="I6" s="77"/>
      <c r="J6" s="77"/>
      <c r="K6" s="77"/>
      <c r="L6" s="77"/>
      <c r="M6" s="77"/>
      <c r="N6" s="77"/>
      <c r="O6" s="77"/>
      <c r="P6" s="77"/>
      <c r="Q6" s="77"/>
      <c r="R6" s="77"/>
      <c r="S6" s="77"/>
      <c r="T6" s="77"/>
      <c r="U6" s="77"/>
      <c r="V6" s="77"/>
      <c r="W6" s="77"/>
      <c r="X6" s="77"/>
      <c r="Y6" s="77"/>
      <c r="Z6" s="77"/>
    </row>
    <row r="7" spans="1:26" ht="14.25" customHeight="1" x14ac:dyDescent="0.35">
      <c r="A7" s="81" t="s">
        <v>374</v>
      </c>
      <c r="B7" s="82">
        <v>43290</v>
      </c>
      <c r="C7" s="47" t="s">
        <v>375</v>
      </c>
      <c r="D7" s="47" t="s">
        <v>28</v>
      </c>
      <c r="E7" s="47">
        <v>6</v>
      </c>
      <c r="F7" s="77"/>
      <c r="G7" s="77"/>
      <c r="H7" s="77"/>
      <c r="I7" s="77"/>
      <c r="J7" s="77"/>
      <c r="K7" s="77"/>
      <c r="L7" s="77"/>
      <c r="M7" s="77"/>
      <c r="N7" s="77"/>
      <c r="O7" s="77"/>
      <c r="P7" s="77"/>
      <c r="Q7" s="77"/>
      <c r="R7" s="77"/>
      <c r="S7" s="77"/>
      <c r="T7" s="77"/>
      <c r="U7" s="77"/>
      <c r="V7" s="77"/>
      <c r="W7" s="77"/>
      <c r="X7" s="77"/>
      <c r="Y7" s="77"/>
      <c r="Z7" s="77"/>
    </row>
    <row r="8" spans="1:26" ht="14.25" customHeight="1" x14ac:dyDescent="0.35">
      <c r="A8" s="81" t="s">
        <v>376</v>
      </c>
      <c r="B8" s="82">
        <v>43263</v>
      </c>
      <c r="C8" s="47">
        <v>15</v>
      </c>
      <c r="D8" s="47" t="s">
        <v>28</v>
      </c>
      <c r="E8" s="47">
        <v>0</v>
      </c>
      <c r="F8" s="77"/>
      <c r="G8" s="77"/>
      <c r="H8" s="77"/>
      <c r="I8" s="77"/>
      <c r="J8" s="77"/>
      <c r="K8" s="77"/>
      <c r="L8" s="77"/>
      <c r="M8" s="77"/>
      <c r="N8" s="77"/>
      <c r="O8" s="77"/>
      <c r="P8" s="77"/>
      <c r="Q8" s="77"/>
      <c r="R8" s="77"/>
      <c r="S8" s="77"/>
      <c r="T8" s="77"/>
      <c r="U8" s="77"/>
      <c r="V8" s="77"/>
      <c r="W8" s="77"/>
      <c r="X8" s="77"/>
      <c r="Y8" s="77"/>
      <c r="Z8" s="77"/>
    </row>
    <row r="9" spans="1:26" ht="14.25" customHeight="1" x14ac:dyDescent="0.35">
      <c r="A9" s="81" t="s">
        <v>377</v>
      </c>
      <c r="B9" s="82">
        <v>43225</v>
      </c>
      <c r="C9" s="47">
        <v>12</v>
      </c>
      <c r="D9" s="47" t="s">
        <v>28</v>
      </c>
      <c r="E9" s="47">
        <v>6</v>
      </c>
      <c r="F9" s="77"/>
      <c r="G9" s="77"/>
      <c r="H9" s="77"/>
      <c r="I9" s="77"/>
      <c r="J9" s="77"/>
      <c r="K9" s="77"/>
      <c r="L9" s="77"/>
      <c r="M9" s="77"/>
      <c r="N9" s="77"/>
      <c r="O9" s="77"/>
      <c r="P9" s="77"/>
      <c r="Q9" s="77"/>
      <c r="R9" s="77"/>
      <c r="S9" s="77"/>
      <c r="T9" s="77"/>
      <c r="U9" s="77"/>
      <c r="V9" s="77"/>
      <c r="W9" s="77"/>
      <c r="X9" s="77"/>
      <c r="Y9" s="77"/>
      <c r="Z9" s="77"/>
    </row>
    <row r="10" spans="1:26" ht="14.25" customHeight="1" x14ac:dyDescent="0.35">
      <c r="A10" s="81" t="s">
        <v>378</v>
      </c>
      <c r="B10" s="82">
        <v>43180</v>
      </c>
      <c r="C10" s="47">
        <v>13</v>
      </c>
      <c r="D10" s="47" t="s">
        <v>28</v>
      </c>
      <c r="E10" s="47">
        <v>0</v>
      </c>
      <c r="F10" s="77"/>
      <c r="G10" s="77"/>
      <c r="H10" s="77"/>
      <c r="I10" s="77"/>
      <c r="J10" s="77"/>
      <c r="K10" s="77"/>
      <c r="L10" s="77"/>
      <c r="M10" s="77"/>
      <c r="N10" s="77"/>
      <c r="O10" s="77"/>
      <c r="P10" s="77"/>
      <c r="Q10" s="77"/>
      <c r="R10" s="77"/>
      <c r="S10" s="77"/>
      <c r="T10" s="77"/>
      <c r="U10" s="77"/>
      <c r="V10" s="77"/>
      <c r="W10" s="77"/>
      <c r="X10" s="77"/>
      <c r="Y10" s="77"/>
      <c r="Z10" s="77"/>
    </row>
    <row r="11" spans="1:26" ht="14.25" customHeight="1" x14ac:dyDescent="0.3">
      <c r="A11" s="84"/>
      <c r="B11" s="77"/>
      <c r="C11" s="77"/>
      <c r="D11" s="77"/>
      <c r="E11" s="77"/>
      <c r="F11" s="77"/>
      <c r="G11" s="77"/>
      <c r="H11" s="77"/>
      <c r="I11" s="77"/>
      <c r="J11" s="77"/>
      <c r="K11" s="77"/>
      <c r="L11" s="77"/>
      <c r="M11" s="77"/>
      <c r="N11" s="77"/>
      <c r="O11" s="77"/>
      <c r="P11" s="77"/>
      <c r="Q11" s="77"/>
      <c r="R11" s="77"/>
      <c r="S11" s="77"/>
      <c r="T11" s="77"/>
      <c r="U11" s="77"/>
      <c r="V11" s="77"/>
      <c r="W11" s="77"/>
      <c r="X11" s="77"/>
      <c r="Y11" s="77"/>
      <c r="Z11" s="77"/>
    </row>
    <row r="12" spans="1:26" ht="14.25" customHeight="1" x14ac:dyDescent="0.3">
      <c r="A12" s="84"/>
      <c r="B12" s="77"/>
      <c r="C12" s="77"/>
      <c r="D12" s="77"/>
      <c r="E12" s="77"/>
      <c r="F12" s="77"/>
      <c r="G12" s="77"/>
      <c r="H12" s="77"/>
      <c r="I12" s="77"/>
      <c r="J12" s="77"/>
      <c r="K12" s="77"/>
      <c r="L12" s="77"/>
      <c r="M12" s="77"/>
      <c r="N12" s="77"/>
      <c r="O12" s="77"/>
      <c r="P12" s="77"/>
      <c r="Q12" s="77"/>
      <c r="R12" s="77"/>
      <c r="S12" s="77"/>
      <c r="T12" s="77"/>
      <c r="U12" s="77"/>
      <c r="V12" s="77"/>
      <c r="W12" s="77"/>
      <c r="X12" s="77"/>
      <c r="Y12" s="77"/>
      <c r="Z12" s="77"/>
    </row>
    <row r="13" spans="1:26" ht="14.25" customHeight="1" x14ac:dyDescent="0.3">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row>
    <row r="14" spans="1:26" ht="14.25" customHeight="1" x14ac:dyDescent="0.3">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row>
    <row r="15" spans="1:26" ht="14.25" customHeight="1" x14ac:dyDescent="0.3">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row>
    <row r="16" spans="1:26" ht="14.25" customHeight="1" x14ac:dyDescent="0.3">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row>
    <row r="17" spans="1:26" ht="14.25" customHeight="1" x14ac:dyDescent="0.3">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row>
    <row r="18" spans="1:26" ht="14.25" customHeigh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row>
    <row r="19" spans="1:26" ht="14.25" customHeight="1" x14ac:dyDescent="0.3">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row>
    <row r="20" spans="1:26" ht="14.25" customHeight="1" x14ac:dyDescent="0.3">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row>
    <row r="21" spans="1:26" ht="14.25" customHeight="1" x14ac:dyDescent="0.3">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row>
    <row r="22" spans="1:26" ht="14.25" customHeight="1" x14ac:dyDescent="0.3">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row>
    <row r="23" spans="1:26" ht="14.25" customHeight="1" x14ac:dyDescent="0.3">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row>
    <row r="24" spans="1:26" ht="14.25" customHeight="1" x14ac:dyDescent="0.3">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row>
    <row r="25" spans="1:26" ht="14.25" customHeight="1" x14ac:dyDescent="0.3">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row>
    <row r="26" spans="1:26" ht="14.25" customHeight="1" x14ac:dyDescent="0.3">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row>
    <row r="27" spans="1:26" ht="14.25" customHeight="1" x14ac:dyDescent="0.3">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row>
    <row r="28" spans="1:26" ht="14.25" customHeight="1" x14ac:dyDescent="0.3">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row>
    <row r="29" spans="1:26" ht="14.25" customHeight="1" x14ac:dyDescent="0.3">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row>
    <row r="30" spans="1:26" ht="14.25" customHeight="1" x14ac:dyDescent="0.3">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row>
    <row r="31" spans="1:26" ht="14.25" customHeight="1" x14ac:dyDescent="0.3">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row>
    <row r="32" spans="1:26" ht="14.25" customHeight="1" x14ac:dyDescent="0.3">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row>
    <row r="33" spans="1:26" ht="14.25" customHeight="1" x14ac:dyDescent="0.3">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row>
    <row r="34" spans="1:26" ht="14.25" customHeight="1" x14ac:dyDescent="0.3">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row>
    <row r="35" spans="1:26" ht="14.25" customHeigh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row>
    <row r="36" spans="1:26" ht="14.25" customHeigh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row>
    <row r="37" spans="1:26" ht="14.25" customHeigh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row>
    <row r="38" spans="1:26" ht="14.25" customHeigh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row>
    <row r="39" spans="1:26" ht="14.25" customHeigh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row>
    <row r="40" spans="1:26" ht="14.25" customHeight="1" x14ac:dyDescent="0.3">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row>
    <row r="41" spans="1:26" ht="14.25" customHeight="1" x14ac:dyDescent="0.3">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row>
    <row r="42" spans="1:26" ht="14.25" customHeight="1" x14ac:dyDescent="0.3">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row>
    <row r="43" spans="1:26" ht="14.25" customHeight="1" x14ac:dyDescent="0.3">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row>
    <row r="44" spans="1:26" ht="14.25" customHeight="1" x14ac:dyDescent="0.3">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row>
    <row r="45" spans="1:26" ht="14.25" customHeight="1" x14ac:dyDescent="0.3">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row>
    <row r="46" spans="1:26" ht="14.25" customHeight="1" x14ac:dyDescent="0.3">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row>
    <row r="47" spans="1:26" ht="14.25" customHeight="1" x14ac:dyDescent="0.3">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row>
    <row r="48" spans="1:26" ht="14.25" customHeight="1" x14ac:dyDescent="0.3">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row>
    <row r="49" spans="1:26" ht="14.25" customHeight="1" x14ac:dyDescent="0.3">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row>
    <row r="50" spans="1:26" ht="14.25" customHeight="1" x14ac:dyDescent="0.3">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row>
    <row r="51" spans="1:26" ht="14.25" customHeight="1" x14ac:dyDescent="0.3">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row>
    <row r="52" spans="1:26" ht="14.25" customHeight="1" x14ac:dyDescent="0.3">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row>
    <row r="53" spans="1:26" ht="14.25" customHeight="1" x14ac:dyDescent="0.3">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row>
    <row r="54" spans="1:26" ht="14.25" customHeight="1" x14ac:dyDescent="0.3">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row>
    <row r="55" spans="1:26" ht="14.25" customHeight="1" x14ac:dyDescent="0.3">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row>
    <row r="56" spans="1:26" ht="14.25" customHeight="1" x14ac:dyDescent="0.3">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row>
    <row r="57" spans="1:26" ht="14.25" customHeight="1" x14ac:dyDescent="0.3">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row>
    <row r="58" spans="1:26" ht="14.25" customHeight="1" x14ac:dyDescent="0.3">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row>
    <row r="59" spans="1:26" ht="14.25" customHeight="1" x14ac:dyDescent="0.3">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row>
    <row r="60" spans="1:26" ht="14.25" customHeight="1" x14ac:dyDescent="0.3">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row>
    <row r="61" spans="1:26" ht="14.25" customHeight="1" x14ac:dyDescent="0.3">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row>
    <row r="62" spans="1:26" ht="14.25" customHeight="1" x14ac:dyDescent="0.3">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row>
    <row r="63" spans="1:26" ht="14.25" customHeight="1" x14ac:dyDescent="0.3">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row>
    <row r="64" spans="1:26" ht="14.25" customHeight="1" x14ac:dyDescent="0.3">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row>
    <row r="65" spans="1:26" ht="14.25" customHeight="1" x14ac:dyDescent="0.3">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row>
    <row r="66" spans="1:26" ht="14.25" customHeight="1" x14ac:dyDescent="0.3">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row>
    <row r="67" spans="1:26" ht="14.25" customHeight="1" x14ac:dyDescent="0.3">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row>
    <row r="68" spans="1:26" ht="14.25" customHeight="1" x14ac:dyDescent="0.3">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row>
    <row r="69" spans="1:26" ht="14.25" customHeight="1" x14ac:dyDescent="0.3">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row>
    <row r="70" spans="1:26" ht="14.25" customHeight="1" x14ac:dyDescent="0.3">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row>
    <row r="71" spans="1:26" ht="14.25" customHeight="1" x14ac:dyDescent="0.3">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row>
    <row r="72" spans="1:26" ht="14.25" customHeight="1" x14ac:dyDescent="0.3">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row>
    <row r="73" spans="1:26" ht="14.25" customHeight="1" x14ac:dyDescent="0.3">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row>
    <row r="74" spans="1:26" ht="14.25" customHeight="1" x14ac:dyDescent="0.3">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row>
    <row r="75" spans="1:26" ht="14.25" customHeight="1" x14ac:dyDescent="0.3">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row>
    <row r="76" spans="1:26" ht="14.25" customHeight="1" x14ac:dyDescent="0.3">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row>
    <row r="77" spans="1:26" ht="14.25" customHeight="1" x14ac:dyDescent="0.3">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row>
    <row r="78" spans="1:26" ht="14.25" customHeight="1" x14ac:dyDescent="0.3">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row>
    <row r="79" spans="1:26" ht="14.25" customHeight="1" x14ac:dyDescent="0.3">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row>
    <row r="80" spans="1:26" ht="14.25" customHeight="1" x14ac:dyDescent="0.3">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row>
    <row r="81" spans="1:26" ht="14.25" customHeight="1" x14ac:dyDescent="0.3">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row>
    <row r="82" spans="1:26" ht="14.25" customHeight="1" x14ac:dyDescent="0.3">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row>
    <row r="83" spans="1:26" ht="14.25" customHeight="1" x14ac:dyDescent="0.3">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row>
    <row r="84" spans="1:26" ht="14.25" customHeight="1" x14ac:dyDescent="0.3">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row>
    <row r="85" spans="1:26" ht="14.25" customHeight="1" x14ac:dyDescent="0.3">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row>
    <row r="86" spans="1:26" ht="14.25" customHeight="1" x14ac:dyDescent="0.3">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row>
    <row r="87" spans="1:26" ht="14.25" customHeight="1" x14ac:dyDescent="0.3">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row>
    <row r="88" spans="1:26" ht="14.25" customHeight="1" x14ac:dyDescent="0.3">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row>
    <row r="89" spans="1:26" ht="14.25" customHeight="1" x14ac:dyDescent="0.3">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row>
    <row r="90" spans="1:26" ht="14.25" customHeight="1" x14ac:dyDescent="0.3">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row>
    <row r="91" spans="1:26" ht="14.25" customHeight="1" x14ac:dyDescent="0.3">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row>
    <row r="92" spans="1:26" ht="14.25" customHeight="1" x14ac:dyDescent="0.3">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row>
    <row r="93" spans="1:26" ht="14.25" customHeight="1" x14ac:dyDescent="0.3">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row>
    <row r="94" spans="1:26" ht="14.25" customHeight="1" x14ac:dyDescent="0.3">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row>
    <row r="95" spans="1:26" ht="14.25" customHeight="1" x14ac:dyDescent="0.3">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row>
    <row r="96" spans="1:26" ht="14.25" customHeight="1" x14ac:dyDescent="0.3">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row>
    <row r="97" spans="1:26" ht="14.25" customHeight="1" x14ac:dyDescent="0.3">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row>
    <row r="98" spans="1:26" ht="14.25" customHeight="1" x14ac:dyDescent="0.3">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row>
    <row r="99" spans="1:26" ht="14.25" customHeight="1" x14ac:dyDescent="0.3">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row>
    <row r="100" spans="1:26" ht="14.25" customHeight="1" x14ac:dyDescent="0.3">
      <c r="A100" s="77"/>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row>
    <row r="101" spans="1:26" ht="14.25" customHeight="1" x14ac:dyDescent="0.3">
      <c r="A101" s="77"/>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row>
    <row r="102" spans="1:26" ht="14.25" customHeight="1" x14ac:dyDescent="0.3">
      <c r="A102" s="77"/>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row>
    <row r="103" spans="1:26" ht="14.25" customHeight="1" x14ac:dyDescent="0.3">
      <c r="A103" s="77"/>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row>
    <row r="104" spans="1:26" ht="14.25" customHeight="1" x14ac:dyDescent="0.3">
      <c r="A104" s="77"/>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row>
    <row r="105" spans="1:26" ht="14.25" customHeight="1" x14ac:dyDescent="0.3">
      <c r="A105" s="77"/>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row>
    <row r="106" spans="1:26" ht="14.25" customHeight="1" x14ac:dyDescent="0.3">
      <c r="A106" s="77"/>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row>
    <row r="107" spans="1:26" ht="14.25" customHeight="1" x14ac:dyDescent="0.3">
      <c r="A107" s="77"/>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row>
    <row r="108" spans="1:26" ht="14.25" customHeight="1" x14ac:dyDescent="0.3">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row>
    <row r="109" spans="1:26" ht="14.25" customHeight="1" x14ac:dyDescent="0.3">
      <c r="A109" s="77"/>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row>
    <row r="110" spans="1:26" ht="14.25" customHeight="1" x14ac:dyDescent="0.3">
      <c r="A110" s="77"/>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row>
    <row r="111" spans="1:26" ht="14.25" customHeight="1" x14ac:dyDescent="0.3">
      <c r="A111" s="77"/>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row>
    <row r="112" spans="1:26" ht="14.25" customHeight="1" x14ac:dyDescent="0.3">
      <c r="A112" s="77"/>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row>
    <row r="113" spans="1:26" ht="14.25" customHeight="1" x14ac:dyDescent="0.3">
      <c r="A113" s="77"/>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row>
    <row r="114" spans="1:26" ht="14.25" customHeight="1" x14ac:dyDescent="0.3">
      <c r="A114" s="77"/>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row>
    <row r="115" spans="1:26" ht="14.25" customHeight="1" x14ac:dyDescent="0.3">
      <c r="A115" s="77"/>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row>
    <row r="116" spans="1:26" ht="14.25" customHeight="1" x14ac:dyDescent="0.3">
      <c r="A116" s="77"/>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row>
    <row r="117" spans="1:26" ht="14.25" customHeight="1" x14ac:dyDescent="0.3">
      <c r="A117" s="77"/>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row>
    <row r="118" spans="1:26" ht="14.25" customHeight="1" x14ac:dyDescent="0.3">
      <c r="A118" s="77"/>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row>
    <row r="119" spans="1:26" ht="14.25" customHeight="1" x14ac:dyDescent="0.3">
      <c r="A119" s="77"/>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row>
    <row r="120" spans="1:26" ht="14.25" customHeight="1" x14ac:dyDescent="0.3">
      <c r="A120" s="77"/>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row>
    <row r="121" spans="1:26" ht="14.25" customHeight="1" x14ac:dyDescent="0.3">
      <c r="A121" s="77"/>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row>
    <row r="122" spans="1:26" ht="14.25" customHeight="1" x14ac:dyDescent="0.3">
      <c r="A122" s="77"/>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row>
    <row r="123" spans="1:26" ht="14.25" customHeight="1" x14ac:dyDescent="0.3">
      <c r="A123" s="77"/>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row>
    <row r="124" spans="1:26" ht="14.25" customHeight="1" x14ac:dyDescent="0.3">
      <c r="A124" s="77"/>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row>
    <row r="125" spans="1:26" ht="14.25" customHeight="1" x14ac:dyDescent="0.3">
      <c r="A125" s="77"/>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row>
    <row r="126" spans="1:26" ht="14.25" customHeight="1" x14ac:dyDescent="0.3">
      <c r="A126" s="77"/>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row>
    <row r="127" spans="1:26" ht="14.25" customHeight="1" x14ac:dyDescent="0.3">
      <c r="A127" s="77"/>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row>
    <row r="128" spans="1:26" ht="14.25" customHeight="1" x14ac:dyDescent="0.3">
      <c r="A128" s="77"/>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row>
    <row r="129" spans="1:26" ht="14.25" customHeight="1" x14ac:dyDescent="0.3">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row>
    <row r="130" spans="1:26" ht="14.25" customHeight="1" x14ac:dyDescent="0.3">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row>
    <row r="131" spans="1:26" ht="14.25" customHeight="1" x14ac:dyDescent="0.3">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row>
    <row r="132" spans="1:26" ht="14.25" customHeight="1" x14ac:dyDescent="0.3">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row>
    <row r="133" spans="1:26" ht="14.25" customHeight="1" x14ac:dyDescent="0.3">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row>
    <row r="134" spans="1:26" ht="14.25" customHeight="1" x14ac:dyDescent="0.3">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row>
    <row r="135" spans="1:26" ht="14.25" customHeight="1" x14ac:dyDescent="0.3">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row>
    <row r="136" spans="1:26" ht="14.25" customHeight="1" x14ac:dyDescent="0.3">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row>
    <row r="137" spans="1:26" ht="14.25" customHeight="1" x14ac:dyDescent="0.3">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row>
    <row r="138" spans="1:26" ht="14.25" customHeight="1" x14ac:dyDescent="0.3">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row>
    <row r="139" spans="1:26" ht="14.25" customHeight="1" x14ac:dyDescent="0.3">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row>
    <row r="140" spans="1:26" ht="14.25" customHeight="1" x14ac:dyDescent="0.3">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row>
    <row r="141" spans="1:26" ht="14.25" customHeight="1" x14ac:dyDescent="0.3">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row>
    <row r="142" spans="1:26" ht="14.25" customHeight="1" x14ac:dyDescent="0.3">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row>
    <row r="143" spans="1:26" ht="14.25" customHeight="1" x14ac:dyDescent="0.3">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row>
    <row r="144" spans="1:26" ht="14.25" customHeight="1" x14ac:dyDescent="0.3">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row>
    <row r="145" spans="1:26" ht="14.25" customHeight="1" x14ac:dyDescent="0.3">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row>
    <row r="146" spans="1:26" ht="14.25" customHeight="1" x14ac:dyDescent="0.3">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row>
    <row r="147" spans="1:26" ht="14.25" customHeight="1" x14ac:dyDescent="0.3">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row>
    <row r="148" spans="1:26" ht="14.25" customHeight="1" x14ac:dyDescent="0.3">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row>
    <row r="149" spans="1:26" ht="14.25" customHeight="1" x14ac:dyDescent="0.3">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row>
    <row r="150" spans="1:26" ht="14.25" customHeight="1" x14ac:dyDescent="0.3">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row>
    <row r="151" spans="1:26" ht="14.25" customHeigh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row>
    <row r="152" spans="1:26" ht="14.25" customHeigh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row>
    <row r="153" spans="1:26" ht="14.25" customHeigh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row>
    <row r="154" spans="1:26" ht="14.25" customHeigh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row>
    <row r="155" spans="1:26" ht="14.25" customHeigh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row>
    <row r="156" spans="1:26" ht="14.25" customHeight="1" x14ac:dyDescent="0.3">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row>
    <row r="157" spans="1:26" ht="14.25" customHeight="1" x14ac:dyDescent="0.3">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row>
    <row r="158" spans="1:26" ht="14.25" customHeight="1" x14ac:dyDescent="0.3">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row>
    <row r="159" spans="1:26" ht="14.25" customHeight="1" x14ac:dyDescent="0.3">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row>
    <row r="160" spans="1:26" ht="14.25" customHeight="1" x14ac:dyDescent="0.3">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row>
    <row r="161" spans="1:26" ht="14.25" customHeight="1" x14ac:dyDescent="0.3">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row>
    <row r="162" spans="1:26" ht="14.25" customHeight="1" x14ac:dyDescent="0.3">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row>
    <row r="163" spans="1:26" ht="14.25" customHeight="1" x14ac:dyDescent="0.3">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row>
    <row r="164" spans="1:26" ht="14.25" customHeight="1" x14ac:dyDescent="0.3">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row>
    <row r="165" spans="1:26" ht="14.25" customHeigh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row>
    <row r="166" spans="1:26" ht="14.25" customHeigh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row>
    <row r="167" spans="1:26" ht="14.25" customHeigh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row>
    <row r="168" spans="1:26" ht="14.25" customHeigh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row>
    <row r="169" spans="1:26" ht="14.25" customHeigh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row>
    <row r="170" spans="1:26" ht="14.25" customHeight="1" x14ac:dyDescent="0.3">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row>
    <row r="171" spans="1:26" ht="14.25" customHeight="1" x14ac:dyDescent="0.3">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row>
    <row r="172" spans="1:26" ht="14.25" customHeight="1" x14ac:dyDescent="0.3">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row>
    <row r="173" spans="1:26" ht="14.25" customHeight="1" x14ac:dyDescent="0.3">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row>
    <row r="174" spans="1:26" ht="14.25" customHeight="1" x14ac:dyDescent="0.3">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row>
    <row r="175" spans="1:26" ht="14.25" customHeight="1" x14ac:dyDescent="0.3">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row>
    <row r="176" spans="1:26" ht="14.25" customHeight="1" x14ac:dyDescent="0.3">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row>
    <row r="177" spans="1:26" ht="14.25" customHeight="1" x14ac:dyDescent="0.3">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row>
    <row r="178" spans="1:26" ht="14.25" customHeight="1" x14ac:dyDescent="0.3">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row>
    <row r="179" spans="1:26" ht="14.25" customHeight="1" x14ac:dyDescent="0.3">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row>
    <row r="180" spans="1:26" ht="14.25" customHeight="1" x14ac:dyDescent="0.3">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row>
    <row r="181" spans="1:26" ht="14.25" customHeight="1" x14ac:dyDescent="0.3">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row>
    <row r="182" spans="1:26" ht="14.25" customHeight="1" x14ac:dyDescent="0.3">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row>
    <row r="183" spans="1:26" ht="14.25" customHeight="1" x14ac:dyDescent="0.3">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row>
    <row r="184" spans="1:26" ht="14.25" customHeight="1" x14ac:dyDescent="0.3">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row>
    <row r="185" spans="1:26" ht="14.25" customHeight="1" x14ac:dyDescent="0.3">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row>
    <row r="186" spans="1:26" ht="14.25" customHeight="1" x14ac:dyDescent="0.3">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row>
    <row r="187" spans="1:26" ht="14.25" customHeight="1" x14ac:dyDescent="0.3">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row>
    <row r="188" spans="1:26" ht="14.25" customHeight="1" x14ac:dyDescent="0.3">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row>
    <row r="189" spans="1:26" ht="14.25" customHeight="1" x14ac:dyDescent="0.3">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row>
    <row r="190" spans="1:26" ht="14.25" customHeight="1" x14ac:dyDescent="0.3">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row>
    <row r="191" spans="1:26" ht="14.25" customHeight="1" x14ac:dyDescent="0.3">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row>
    <row r="192" spans="1:26" ht="14.25" customHeight="1" x14ac:dyDescent="0.3">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row>
    <row r="193" spans="1:26" ht="14.25" customHeight="1" x14ac:dyDescent="0.3">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row>
    <row r="194" spans="1:26" ht="14.25" customHeight="1" x14ac:dyDescent="0.3">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row>
    <row r="195" spans="1:26" ht="14.25" customHeight="1" x14ac:dyDescent="0.3">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row>
    <row r="196" spans="1:26" ht="14.25" customHeight="1" x14ac:dyDescent="0.3">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row>
    <row r="197" spans="1:26" ht="14.25" customHeight="1" x14ac:dyDescent="0.3">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row>
    <row r="198" spans="1:26" ht="14.25" customHeight="1" x14ac:dyDescent="0.3">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row>
    <row r="199" spans="1:26" ht="14.25" customHeight="1" x14ac:dyDescent="0.3">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row>
    <row r="200" spans="1:26" ht="14.25" customHeight="1" x14ac:dyDescent="0.3">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row>
    <row r="201" spans="1:26" ht="14.25" customHeight="1" x14ac:dyDescent="0.3">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row>
    <row r="202" spans="1:26" ht="14.25" customHeight="1" x14ac:dyDescent="0.3">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row>
    <row r="203" spans="1:26" ht="14.25" customHeight="1" x14ac:dyDescent="0.3">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row>
    <row r="204" spans="1:26" ht="14.25" customHeight="1" x14ac:dyDescent="0.3">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row>
    <row r="205" spans="1:26" ht="14.25" customHeight="1" x14ac:dyDescent="0.3">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row>
    <row r="206" spans="1:26" ht="14.25" customHeight="1" x14ac:dyDescent="0.3">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row>
    <row r="207" spans="1:26" ht="14.25" customHeight="1" x14ac:dyDescent="0.3">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row>
    <row r="208" spans="1:26" ht="14.25" customHeight="1" x14ac:dyDescent="0.3">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row>
    <row r="209" spans="1:26" ht="14.25" customHeight="1" x14ac:dyDescent="0.3">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row>
    <row r="210" spans="1:26" ht="14.25" customHeight="1" x14ac:dyDescent="0.3">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row>
    <row r="211" spans="1:26" ht="14.25" customHeight="1" x14ac:dyDescent="0.3">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row>
    <row r="212" spans="1:26" ht="14.25" customHeight="1" x14ac:dyDescent="0.3">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row>
    <row r="213" spans="1:26" ht="14.25" customHeight="1" x14ac:dyDescent="0.3">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row>
    <row r="214" spans="1:26" ht="14.25" customHeight="1" x14ac:dyDescent="0.3">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row>
    <row r="215" spans="1:26" ht="14.25" customHeight="1" x14ac:dyDescent="0.3">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row>
    <row r="216" spans="1:26" ht="14.25" customHeight="1" x14ac:dyDescent="0.3">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row>
    <row r="217" spans="1:26" ht="14.25" customHeight="1" x14ac:dyDescent="0.3">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row>
    <row r="218" spans="1:26" ht="14.25" customHeight="1" x14ac:dyDescent="0.3">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row>
    <row r="219" spans="1:26" ht="14.25" customHeight="1" x14ac:dyDescent="0.3">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row>
    <row r="220" spans="1:26" ht="14.25" customHeight="1" x14ac:dyDescent="0.3">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row>
    <row r="221" spans="1:26" ht="14.25" customHeight="1" x14ac:dyDescent="0.3">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row>
    <row r="222" spans="1:26" ht="14.25" customHeight="1" x14ac:dyDescent="0.3">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row>
    <row r="223" spans="1:26" ht="14.25" customHeight="1" x14ac:dyDescent="0.3">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row>
    <row r="224" spans="1:26" ht="14.25" customHeight="1" x14ac:dyDescent="0.3">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row>
    <row r="225" spans="1:26" ht="14.25" customHeight="1" x14ac:dyDescent="0.3">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row>
    <row r="226" spans="1:26" ht="14.25" customHeight="1" x14ac:dyDescent="0.3">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row>
    <row r="227" spans="1:26" ht="14.25" customHeight="1" x14ac:dyDescent="0.3">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row>
    <row r="228" spans="1:26" ht="14.25" customHeight="1" x14ac:dyDescent="0.3">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row>
    <row r="229" spans="1:26" ht="14.25" customHeight="1" x14ac:dyDescent="0.3">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row>
    <row r="230" spans="1:26" ht="14.25" customHeight="1" x14ac:dyDescent="0.3">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row>
    <row r="231" spans="1:26" ht="14.25" customHeight="1" x14ac:dyDescent="0.3">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row>
    <row r="232" spans="1:26" ht="14.25" customHeight="1" x14ac:dyDescent="0.3">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row>
    <row r="233" spans="1:26" ht="14.25" customHeight="1" x14ac:dyDescent="0.3">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row>
    <row r="234" spans="1:26" ht="14.25" customHeight="1" x14ac:dyDescent="0.3">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row>
    <row r="235" spans="1:26" ht="14.25" customHeight="1" x14ac:dyDescent="0.3">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row>
    <row r="236" spans="1:26" ht="14.25" customHeight="1" x14ac:dyDescent="0.3">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row>
    <row r="237" spans="1:26" ht="14.25" customHeight="1" x14ac:dyDescent="0.3">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row>
    <row r="238" spans="1:26" ht="14.25" customHeight="1" x14ac:dyDescent="0.3">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row>
    <row r="239" spans="1:26" ht="14.25" customHeight="1" x14ac:dyDescent="0.3">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row>
    <row r="240" spans="1:26" ht="14.25" customHeight="1" x14ac:dyDescent="0.3">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row>
    <row r="241" spans="1:26" ht="14.25" customHeight="1" x14ac:dyDescent="0.3">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row>
    <row r="242" spans="1:26" ht="14.25" customHeight="1" x14ac:dyDescent="0.3">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row>
    <row r="243" spans="1:26" ht="14.25" customHeight="1" x14ac:dyDescent="0.3">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row>
    <row r="244" spans="1:26" ht="14.25" customHeight="1" x14ac:dyDescent="0.3">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row>
    <row r="245" spans="1:26" ht="14.25" customHeight="1" x14ac:dyDescent="0.3">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row>
    <row r="246" spans="1:26" ht="14.25" customHeight="1" x14ac:dyDescent="0.3">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row>
    <row r="247" spans="1:26" ht="14.25" customHeight="1" x14ac:dyDescent="0.3">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row>
    <row r="248" spans="1:26" ht="14.25" customHeight="1" x14ac:dyDescent="0.3">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row>
    <row r="249" spans="1:26" ht="14.25" customHeight="1" x14ac:dyDescent="0.3">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row>
    <row r="250" spans="1:26" ht="14.25" customHeight="1" x14ac:dyDescent="0.3">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row>
    <row r="251" spans="1:26" ht="14.25" customHeight="1" x14ac:dyDescent="0.3">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row>
    <row r="252" spans="1:26" ht="14.25" customHeight="1" x14ac:dyDescent="0.3">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row>
    <row r="253" spans="1:26" ht="14.25" customHeight="1" x14ac:dyDescent="0.3">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row>
    <row r="254" spans="1:26" ht="14.25" customHeight="1" x14ac:dyDescent="0.3">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row>
    <row r="255" spans="1:26" ht="14.25" customHeight="1" x14ac:dyDescent="0.3">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row>
    <row r="256" spans="1:26" ht="14.25" customHeight="1" x14ac:dyDescent="0.3">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row>
    <row r="257" spans="1:26" ht="14.25" customHeight="1" x14ac:dyDescent="0.3">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row>
    <row r="258" spans="1:26" ht="14.25" customHeight="1" x14ac:dyDescent="0.3">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row>
    <row r="259" spans="1:26" ht="14.25" customHeight="1" x14ac:dyDescent="0.3">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row>
    <row r="260" spans="1:26" ht="14.25" customHeight="1" x14ac:dyDescent="0.3">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row>
    <row r="261" spans="1:26" ht="14.25" customHeight="1" x14ac:dyDescent="0.3">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row>
    <row r="262" spans="1:26" ht="14.25" customHeight="1" x14ac:dyDescent="0.3">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row>
    <row r="263" spans="1:26" ht="14.25" customHeight="1" x14ac:dyDescent="0.3">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row>
    <row r="264" spans="1:26" ht="14.25" customHeight="1" x14ac:dyDescent="0.3">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row>
    <row r="265" spans="1:26" ht="14.25" customHeight="1" x14ac:dyDescent="0.3">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row>
    <row r="266" spans="1:26" ht="14.25" customHeight="1" x14ac:dyDescent="0.3">
      <c r="A266" s="77"/>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row>
    <row r="267" spans="1:26" ht="14.25" customHeight="1" x14ac:dyDescent="0.3">
      <c r="A267" s="7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row>
    <row r="268" spans="1:26" ht="14.25" customHeight="1" x14ac:dyDescent="0.3">
      <c r="A268" s="77"/>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row>
    <row r="269" spans="1:26" ht="14.25" customHeight="1" x14ac:dyDescent="0.3">
      <c r="A269" s="77"/>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row>
    <row r="270" spans="1:26" ht="14.25" customHeight="1" x14ac:dyDescent="0.3">
      <c r="A270" s="77"/>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row>
    <row r="271" spans="1:26" ht="14.25" customHeight="1" x14ac:dyDescent="0.3">
      <c r="A271" s="77"/>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row>
    <row r="272" spans="1:26" ht="14.25" customHeight="1" x14ac:dyDescent="0.3">
      <c r="A272" s="77"/>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row>
    <row r="273" spans="1:26" ht="14.25" customHeight="1" x14ac:dyDescent="0.3">
      <c r="A273" s="77"/>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row>
    <row r="274" spans="1:26" ht="14.25" customHeight="1" x14ac:dyDescent="0.3">
      <c r="A274" s="77"/>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row>
    <row r="275" spans="1:26" ht="14.25" customHeight="1" x14ac:dyDescent="0.3">
      <c r="A275" s="77"/>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row>
    <row r="276" spans="1:26" ht="14.25" customHeight="1" x14ac:dyDescent="0.3">
      <c r="A276" s="77"/>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row>
    <row r="277" spans="1:26" ht="14.25" customHeight="1" x14ac:dyDescent="0.3">
      <c r="A277" s="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row>
    <row r="278" spans="1:26" ht="14.25" customHeight="1" x14ac:dyDescent="0.3">
      <c r="A278" s="77"/>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row>
    <row r="279" spans="1:26" ht="14.25" customHeight="1" x14ac:dyDescent="0.3">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row>
    <row r="280" spans="1:26" ht="14.25" customHeight="1" x14ac:dyDescent="0.3">
      <c r="A280" s="77"/>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row>
    <row r="281" spans="1:26" ht="14.25" customHeight="1" x14ac:dyDescent="0.3">
      <c r="A281" s="77"/>
      <c r="B281" s="7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row>
    <row r="282" spans="1:26" ht="14.25" customHeight="1" x14ac:dyDescent="0.3">
      <c r="A282" s="77"/>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row>
    <row r="283" spans="1:26" ht="14.25" customHeight="1" x14ac:dyDescent="0.3">
      <c r="A283" s="77"/>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row>
    <row r="284" spans="1:26" ht="14.25" customHeight="1" x14ac:dyDescent="0.3">
      <c r="A284" s="77"/>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row>
    <row r="285" spans="1:26" ht="14.25" customHeight="1" x14ac:dyDescent="0.3">
      <c r="A285" s="77"/>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row>
    <row r="286" spans="1:26" ht="14.25" customHeight="1" x14ac:dyDescent="0.3">
      <c r="A286" s="77"/>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row>
    <row r="287" spans="1:26" ht="14.25" customHeight="1" x14ac:dyDescent="0.3">
      <c r="A287" s="7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row>
    <row r="288" spans="1:26" ht="14.25" customHeight="1" x14ac:dyDescent="0.3">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row>
    <row r="289" spans="1:26" ht="14.25" customHeight="1" x14ac:dyDescent="0.3">
      <c r="A289" s="77"/>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row>
    <row r="290" spans="1:26" ht="14.25" customHeight="1" x14ac:dyDescent="0.3">
      <c r="A290" s="77"/>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row>
    <row r="291" spans="1:26" ht="14.25" customHeight="1" x14ac:dyDescent="0.3">
      <c r="A291" s="77"/>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row>
    <row r="292" spans="1:26" ht="14.25" customHeight="1" x14ac:dyDescent="0.3">
      <c r="A292" s="77"/>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row>
    <row r="293" spans="1:26" ht="14.25" customHeight="1" x14ac:dyDescent="0.3">
      <c r="A293" s="77"/>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row>
    <row r="294" spans="1:26" ht="14.25" customHeight="1" x14ac:dyDescent="0.3">
      <c r="A294" s="77"/>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row>
    <row r="295" spans="1:26" ht="14.25" customHeight="1" x14ac:dyDescent="0.3">
      <c r="A295" s="77"/>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row>
    <row r="296" spans="1:26" ht="14.25" customHeight="1" x14ac:dyDescent="0.3">
      <c r="A296" s="77"/>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row>
    <row r="297" spans="1:26" ht="14.25" customHeight="1" x14ac:dyDescent="0.3">
      <c r="A297" s="77"/>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row>
    <row r="298" spans="1:26" ht="14.25" customHeight="1" x14ac:dyDescent="0.3">
      <c r="A298" s="77"/>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row>
    <row r="299" spans="1:26" ht="14.25" customHeight="1" x14ac:dyDescent="0.3">
      <c r="A299" s="77"/>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row>
    <row r="300" spans="1:26" ht="14.25" customHeight="1" x14ac:dyDescent="0.3">
      <c r="A300" s="77"/>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row>
    <row r="301" spans="1:26" ht="14.25" customHeight="1" x14ac:dyDescent="0.3">
      <c r="A301" s="77"/>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row>
    <row r="302" spans="1:26" ht="14.25" customHeight="1" x14ac:dyDescent="0.3">
      <c r="A302" s="77"/>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row>
    <row r="303" spans="1:26" ht="14.25" customHeight="1" x14ac:dyDescent="0.3">
      <c r="A303" s="77"/>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row>
    <row r="304" spans="1:26" ht="14.25" customHeight="1" x14ac:dyDescent="0.3">
      <c r="A304" s="77"/>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row>
    <row r="305" spans="1:26" ht="14.25" customHeight="1" x14ac:dyDescent="0.3">
      <c r="A305" s="77"/>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row>
    <row r="306" spans="1:26" ht="14.25" customHeight="1" x14ac:dyDescent="0.3">
      <c r="A306" s="77"/>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row>
    <row r="307" spans="1:26" ht="14.25" customHeight="1" x14ac:dyDescent="0.3">
      <c r="A307" s="77"/>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row>
    <row r="308" spans="1:26" ht="14.25" customHeight="1" x14ac:dyDescent="0.3">
      <c r="A308" s="77"/>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row>
    <row r="309" spans="1:26" ht="14.25" customHeight="1" x14ac:dyDescent="0.3">
      <c r="A309" s="77"/>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row>
    <row r="310" spans="1:26" ht="14.25" customHeight="1" x14ac:dyDescent="0.3">
      <c r="A310" s="77"/>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row>
    <row r="311" spans="1:26" ht="14.25" customHeight="1" x14ac:dyDescent="0.3">
      <c r="A311" s="77"/>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row>
    <row r="312" spans="1:26" ht="14.25" customHeight="1" x14ac:dyDescent="0.3">
      <c r="A312" s="77"/>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row>
    <row r="313" spans="1:26" ht="14.25" customHeight="1" x14ac:dyDescent="0.3">
      <c r="A313" s="77"/>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row>
    <row r="314" spans="1:26" ht="14.25" customHeight="1" x14ac:dyDescent="0.3">
      <c r="A314" s="77"/>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row>
    <row r="315" spans="1:26" ht="14.25" customHeight="1" x14ac:dyDescent="0.3">
      <c r="A315" s="77"/>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row>
    <row r="316" spans="1:26" ht="14.25" customHeight="1" x14ac:dyDescent="0.3">
      <c r="A316" s="7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row>
    <row r="317" spans="1:26" ht="14.25" customHeight="1" x14ac:dyDescent="0.3">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row>
    <row r="318" spans="1:26" ht="14.25" customHeight="1" x14ac:dyDescent="0.3">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row>
    <row r="319" spans="1:26" ht="14.25" customHeight="1" x14ac:dyDescent="0.3">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row>
    <row r="320" spans="1:26" ht="14.25" customHeight="1" x14ac:dyDescent="0.3">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row>
    <row r="321" spans="1:26" ht="14.25" customHeight="1" x14ac:dyDescent="0.3">
      <c r="A321" s="77"/>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row>
    <row r="322" spans="1:26" ht="14.25" customHeight="1" x14ac:dyDescent="0.3">
      <c r="A322" s="77"/>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row>
    <row r="323" spans="1:26" ht="14.25" customHeight="1" x14ac:dyDescent="0.3">
      <c r="A323" s="77"/>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row>
    <row r="324" spans="1:26" ht="14.25" customHeight="1" x14ac:dyDescent="0.3">
      <c r="A324" s="77"/>
      <c r="B324" s="77"/>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row>
    <row r="325" spans="1:26" ht="14.25" customHeight="1" x14ac:dyDescent="0.3">
      <c r="A325" s="77"/>
      <c r="B325" s="77"/>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row>
    <row r="326" spans="1:26" ht="14.25" customHeight="1" x14ac:dyDescent="0.3">
      <c r="A326" s="77"/>
      <c r="B326" s="77"/>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row>
    <row r="327" spans="1:26" ht="14.25" customHeight="1" x14ac:dyDescent="0.3">
      <c r="A327" s="77"/>
      <c r="B327" s="77"/>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row>
    <row r="328" spans="1:26" ht="14.25" customHeight="1" x14ac:dyDescent="0.3">
      <c r="A328" s="77"/>
      <c r="B328" s="77"/>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row>
    <row r="329" spans="1:26" ht="14.25" customHeight="1" x14ac:dyDescent="0.3">
      <c r="A329" s="77"/>
      <c r="B329" s="77"/>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row>
    <row r="330" spans="1:26" ht="14.25" customHeight="1" x14ac:dyDescent="0.3">
      <c r="A330" s="77"/>
      <c r="B330" s="77"/>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row>
    <row r="331" spans="1:26" ht="14.25" customHeight="1" x14ac:dyDescent="0.3">
      <c r="A331" s="77"/>
      <c r="B331" s="77"/>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row>
    <row r="332" spans="1:26" ht="14.25" customHeight="1" x14ac:dyDescent="0.3">
      <c r="A332" s="77"/>
      <c r="B332" s="77"/>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row>
    <row r="333" spans="1:26" ht="14.25" customHeight="1" x14ac:dyDescent="0.3">
      <c r="A333" s="77"/>
      <c r="B333" s="77"/>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row>
    <row r="334" spans="1:26" ht="14.25" customHeight="1" x14ac:dyDescent="0.3">
      <c r="A334" s="77"/>
      <c r="B334" s="77"/>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row>
    <row r="335" spans="1:26" ht="14.25" customHeight="1" x14ac:dyDescent="0.3">
      <c r="A335" s="77"/>
      <c r="B335" s="77"/>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row>
    <row r="336" spans="1:26" ht="14.25" customHeight="1" x14ac:dyDescent="0.3">
      <c r="A336" s="77"/>
      <c r="B336" s="77"/>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row>
    <row r="337" spans="1:26" ht="14.25" customHeight="1" x14ac:dyDescent="0.3">
      <c r="A337" s="77"/>
      <c r="B337" s="77"/>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row>
    <row r="338" spans="1:26" ht="14.25" customHeight="1" x14ac:dyDescent="0.3">
      <c r="A338" s="77"/>
      <c r="B338" s="77"/>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row>
    <row r="339" spans="1:26" ht="14.25" customHeight="1" x14ac:dyDescent="0.3">
      <c r="A339" s="77"/>
      <c r="B339" s="77"/>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row>
    <row r="340" spans="1:26" ht="14.25" customHeight="1" x14ac:dyDescent="0.3">
      <c r="A340" s="77"/>
      <c r="B340" s="77"/>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row>
    <row r="341" spans="1:26" ht="14.25" customHeight="1" x14ac:dyDescent="0.3">
      <c r="A341" s="77"/>
      <c r="B341" s="77"/>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row>
    <row r="342" spans="1:26" ht="14.25" customHeight="1" x14ac:dyDescent="0.3">
      <c r="A342" s="77"/>
      <c r="B342" s="77"/>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row>
    <row r="343" spans="1:26" ht="14.25" customHeight="1" x14ac:dyDescent="0.3">
      <c r="A343" s="77"/>
      <c r="B343" s="77"/>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row>
    <row r="344" spans="1:26" ht="14.25" customHeight="1" x14ac:dyDescent="0.3">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row>
    <row r="345" spans="1:26" ht="14.25" customHeight="1" x14ac:dyDescent="0.3">
      <c r="A345" s="77"/>
      <c r="B345" s="77"/>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row>
    <row r="346" spans="1:26" ht="14.25" customHeight="1" x14ac:dyDescent="0.3">
      <c r="A346" s="77"/>
      <c r="B346" s="77"/>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row>
    <row r="347" spans="1:26" ht="14.25" customHeight="1" x14ac:dyDescent="0.3">
      <c r="A347" s="77"/>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row>
    <row r="348" spans="1:26" ht="14.25" customHeight="1" x14ac:dyDescent="0.3">
      <c r="A348" s="77"/>
      <c r="B348" s="77"/>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row>
    <row r="349" spans="1:26" ht="14.25" customHeight="1" x14ac:dyDescent="0.3">
      <c r="A349" s="77"/>
      <c r="B349" s="77"/>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row>
    <row r="350" spans="1:26" ht="14.25" customHeight="1" x14ac:dyDescent="0.3">
      <c r="A350" s="77"/>
      <c r="B350" s="77"/>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row>
    <row r="351" spans="1:26" ht="14.25" customHeight="1" x14ac:dyDescent="0.3">
      <c r="A351" s="77"/>
      <c r="B351" s="77"/>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row>
    <row r="352" spans="1:26" ht="14.25" customHeight="1" x14ac:dyDescent="0.3">
      <c r="A352" s="77"/>
      <c r="B352" s="77"/>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row>
    <row r="353" spans="1:26" ht="14.25" customHeight="1" x14ac:dyDescent="0.3">
      <c r="A353" s="77"/>
      <c r="B353" s="77"/>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row>
    <row r="354" spans="1:26" ht="14.25" customHeight="1" x14ac:dyDescent="0.3">
      <c r="A354" s="77"/>
      <c r="B354" s="77"/>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row>
    <row r="355" spans="1:26" ht="14.25" customHeight="1" x14ac:dyDescent="0.3">
      <c r="A355" s="77"/>
      <c r="B355" s="77"/>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row>
    <row r="356" spans="1:26" ht="14.25" customHeight="1" x14ac:dyDescent="0.3">
      <c r="A356" s="77"/>
      <c r="B356" s="77"/>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row>
    <row r="357" spans="1:26" ht="14.25" customHeight="1" x14ac:dyDescent="0.3">
      <c r="A357" s="77"/>
      <c r="B357" s="77"/>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row>
    <row r="358" spans="1:26" ht="14.25" customHeight="1" x14ac:dyDescent="0.3">
      <c r="A358" s="77"/>
      <c r="B358" s="77"/>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row>
    <row r="359" spans="1:26" ht="14.25" customHeight="1" x14ac:dyDescent="0.3">
      <c r="A359" s="77"/>
      <c r="B359" s="77"/>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row>
    <row r="360" spans="1:26" ht="14.25" customHeight="1" x14ac:dyDescent="0.3">
      <c r="A360" s="77"/>
      <c r="B360" s="77"/>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row>
    <row r="361" spans="1:26" ht="14.25" customHeight="1" x14ac:dyDescent="0.3">
      <c r="A361" s="77"/>
      <c r="B361" s="77"/>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row>
    <row r="362" spans="1:26" ht="14.25" customHeight="1" x14ac:dyDescent="0.3">
      <c r="A362" s="77"/>
      <c r="B362" s="77"/>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row>
    <row r="363" spans="1:26" ht="14.25" customHeight="1" x14ac:dyDescent="0.3">
      <c r="A363" s="77"/>
      <c r="B363" s="77"/>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row>
    <row r="364" spans="1:26" ht="14.25" customHeight="1" x14ac:dyDescent="0.3">
      <c r="A364" s="77"/>
      <c r="B364" s="77"/>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row>
    <row r="365" spans="1:26" ht="14.25" customHeight="1" x14ac:dyDescent="0.3">
      <c r="A365" s="77"/>
      <c r="B365" s="77"/>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row>
    <row r="366" spans="1:26" ht="14.25" customHeight="1" x14ac:dyDescent="0.3">
      <c r="A366" s="77"/>
      <c r="B366" s="77"/>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row>
    <row r="367" spans="1:26" ht="14.25" customHeight="1" x14ac:dyDescent="0.3">
      <c r="A367" s="77"/>
      <c r="B367" s="77"/>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row>
    <row r="368" spans="1:26" ht="14.25" customHeight="1" x14ac:dyDescent="0.3">
      <c r="A368" s="77"/>
      <c r="B368" s="77"/>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row>
    <row r="369" spans="1:26" ht="14.25" customHeight="1" x14ac:dyDescent="0.3">
      <c r="A369" s="77"/>
      <c r="B369" s="77"/>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row>
    <row r="370" spans="1:26" ht="14.25" customHeight="1" x14ac:dyDescent="0.3">
      <c r="A370" s="77"/>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row>
    <row r="371" spans="1:26" ht="14.25" customHeight="1" x14ac:dyDescent="0.3">
      <c r="A371" s="77"/>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row>
    <row r="372" spans="1:26" ht="14.25" customHeight="1" x14ac:dyDescent="0.3">
      <c r="A372" s="77"/>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row>
    <row r="373" spans="1:26" ht="14.25" customHeight="1" x14ac:dyDescent="0.3">
      <c r="A373" s="77"/>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row>
    <row r="374" spans="1:26" ht="14.25" customHeight="1" x14ac:dyDescent="0.3">
      <c r="A374" s="77"/>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row>
    <row r="375" spans="1:26" ht="14.25" customHeight="1" x14ac:dyDescent="0.3">
      <c r="A375" s="77"/>
      <c r="B375" s="77"/>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row>
    <row r="376" spans="1:26" ht="14.25" customHeight="1" x14ac:dyDescent="0.3">
      <c r="A376" s="77"/>
      <c r="B376" s="77"/>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row>
    <row r="377" spans="1:26" ht="14.25" customHeight="1" x14ac:dyDescent="0.3">
      <c r="A377" s="77"/>
      <c r="B377" s="77"/>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row>
    <row r="378" spans="1:26" ht="14.25" customHeight="1" x14ac:dyDescent="0.3">
      <c r="A378" s="77"/>
      <c r="B378" s="77"/>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row>
    <row r="379" spans="1:26" ht="14.25" customHeight="1" x14ac:dyDescent="0.3">
      <c r="A379" s="77"/>
      <c r="B379" s="77"/>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row>
    <row r="380" spans="1:26" ht="14.25" customHeight="1" x14ac:dyDescent="0.3">
      <c r="A380" s="77"/>
      <c r="B380" s="77"/>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row>
    <row r="381" spans="1:26" ht="14.25" customHeight="1" x14ac:dyDescent="0.3">
      <c r="A381" s="77"/>
      <c r="B381" s="77"/>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row>
    <row r="382" spans="1:26" ht="14.25" customHeight="1" x14ac:dyDescent="0.3">
      <c r="A382" s="77"/>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row>
    <row r="383" spans="1:26" ht="14.25" customHeight="1" x14ac:dyDescent="0.3">
      <c r="A383" s="77"/>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row>
    <row r="384" spans="1:26" ht="14.25" customHeight="1" x14ac:dyDescent="0.3">
      <c r="A384" s="77"/>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row>
    <row r="385" spans="1:26" ht="14.25" customHeight="1" x14ac:dyDescent="0.3">
      <c r="A385" s="77"/>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row>
    <row r="386" spans="1:26" ht="14.25" customHeight="1" x14ac:dyDescent="0.3">
      <c r="A386" s="77"/>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row>
    <row r="387" spans="1:26" ht="14.25" customHeight="1" x14ac:dyDescent="0.3">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row>
    <row r="388" spans="1:26" ht="14.25" customHeight="1" x14ac:dyDescent="0.3">
      <c r="A388" s="77"/>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row>
    <row r="389" spans="1:26" ht="14.25" customHeight="1" x14ac:dyDescent="0.3">
      <c r="A389" s="77"/>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row>
    <row r="390" spans="1:26" ht="14.25" customHeight="1" x14ac:dyDescent="0.3">
      <c r="A390" s="77"/>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row>
    <row r="391" spans="1:26" ht="14.25" customHeight="1" x14ac:dyDescent="0.3">
      <c r="A391" s="77"/>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row>
    <row r="392" spans="1:26" ht="14.25" customHeight="1" x14ac:dyDescent="0.3">
      <c r="A392" s="77"/>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row>
    <row r="393" spans="1:26" ht="14.25" customHeight="1" x14ac:dyDescent="0.3">
      <c r="A393" s="77"/>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row>
    <row r="394" spans="1:26" ht="14.25" customHeight="1" x14ac:dyDescent="0.3">
      <c r="A394" s="77"/>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row>
    <row r="395" spans="1:26" ht="14.25" customHeight="1" x14ac:dyDescent="0.3">
      <c r="A395" s="77"/>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row>
    <row r="396" spans="1:26" ht="14.25" customHeight="1" x14ac:dyDescent="0.3">
      <c r="A396" s="77"/>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row>
    <row r="397" spans="1:26" ht="14.25" customHeight="1" x14ac:dyDescent="0.3">
      <c r="A397" s="77"/>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row>
    <row r="398" spans="1:26" ht="14.25" customHeight="1" x14ac:dyDescent="0.3">
      <c r="A398" s="77"/>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row>
    <row r="399" spans="1:26" ht="14.25" customHeight="1" x14ac:dyDescent="0.3">
      <c r="A399" s="77"/>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row>
    <row r="400" spans="1:26" ht="14.25" customHeight="1" x14ac:dyDescent="0.3">
      <c r="A400" s="77"/>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row>
    <row r="401" spans="1:26" ht="14.25" customHeight="1" x14ac:dyDescent="0.3">
      <c r="A401" s="77"/>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row>
    <row r="402" spans="1:26" ht="14.25" customHeight="1" x14ac:dyDescent="0.3">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row>
    <row r="403" spans="1:26" ht="14.25" customHeight="1" x14ac:dyDescent="0.3">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row>
    <row r="404" spans="1:26" ht="14.25" customHeight="1" x14ac:dyDescent="0.3">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row>
    <row r="405" spans="1:26" ht="14.25" customHeight="1" x14ac:dyDescent="0.3">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row>
    <row r="406" spans="1:26" ht="14.25" customHeight="1" x14ac:dyDescent="0.3">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row>
    <row r="407" spans="1:26" ht="14.25" customHeight="1" x14ac:dyDescent="0.3">
      <c r="A407" s="77"/>
      <c r="B407" s="77"/>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row>
    <row r="408" spans="1:26" ht="14.25" customHeight="1" x14ac:dyDescent="0.3">
      <c r="A408" s="77"/>
      <c r="B408" s="77"/>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row>
    <row r="409" spans="1:26" ht="14.25" customHeight="1" x14ac:dyDescent="0.3">
      <c r="A409" s="77"/>
      <c r="B409" s="77"/>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row>
    <row r="410" spans="1:26" ht="14.25" customHeight="1" x14ac:dyDescent="0.3">
      <c r="A410" s="77"/>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row>
    <row r="411" spans="1:26" ht="14.25" customHeight="1" x14ac:dyDescent="0.3">
      <c r="A411" s="77"/>
      <c r="B411" s="77"/>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row>
    <row r="412" spans="1:26" ht="14.25" customHeight="1" x14ac:dyDescent="0.3">
      <c r="A412" s="77"/>
      <c r="B412" s="77"/>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row>
    <row r="413" spans="1:26" ht="14.25" customHeight="1" x14ac:dyDescent="0.3">
      <c r="A413" s="77"/>
      <c r="B413" s="77"/>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row>
    <row r="414" spans="1:26" ht="14.25" customHeight="1" x14ac:dyDescent="0.3">
      <c r="A414" s="77"/>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row>
    <row r="415" spans="1:26" ht="14.25" customHeight="1" x14ac:dyDescent="0.3">
      <c r="A415" s="77"/>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row>
    <row r="416" spans="1:26" ht="14.25" customHeight="1" x14ac:dyDescent="0.3">
      <c r="A416" s="77"/>
      <c r="B416" s="77"/>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row>
    <row r="417" spans="1:26" ht="14.25" customHeight="1" x14ac:dyDescent="0.3">
      <c r="A417" s="77"/>
      <c r="B417" s="77"/>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row>
    <row r="418" spans="1:26" ht="14.25" customHeight="1" x14ac:dyDescent="0.3">
      <c r="A418" s="77"/>
      <c r="B418" s="77"/>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row>
    <row r="419" spans="1:26" ht="14.25" customHeight="1" x14ac:dyDescent="0.3">
      <c r="A419" s="77"/>
      <c r="B419" s="77"/>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row>
    <row r="420" spans="1:26" ht="14.25" customHeight="1" x14ac:dyDescent="0.3">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row>
    <row r="421" spans="1:26" ht="14.25" customHeight="1" x14ac:dyDescent="0.3">
      <c r="A421" s="77"/>
      <c r="B421" s="77"/>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row>
    <row r="422" spans="1:26" ht="14.25" customHeight="1" x14ac:dyDescent="0.3">
      <c r="A422" s="77"/>
      <c r="B422" s="77"/>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row>
    <row r="423" spans="1:26" ht="14.25" customHeight="1" x14ac:dyDescent="0.3">
      <c r="A423" s="77"/>
      <c r="B423" s="77"/>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row>
    <row r="424" spans="1:26" ht="14.25" customHeight="1" x14ac:dyDescent="0.3">
      <c r="A424" s="77"/>
      <c r="B424" s="77"/>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row>
    <row r="425" spans="1:26" ht="14.25" customHeight="1" x14ac:dyDescent="0.3">
      <c r="A425" s="77"/>
      <c r="B425" s="77"/>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row>
    <row r="426" spans="1:26" ht="14.25" customHeight="1" x14ac:dyDescent="0.3">
      <c r="A426" s="77"/>
      <c r="B426" s="77"/>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row>
    <row r="427" spans="1:26" ht="14.25" customHeight="1" x14ac:dyDescent="0.3">
      <c r="A427" s="77"/>
      <c r="B427" s="77"/>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row>
    <row r="428" spans="1:26" ht="14.25" customHeight="1" x14ac:dyDescent="0.3">
      <c r="A428" s="77"/>
      <c r="B428" s="77"/>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row>
    <row r="429" spans="1:26" ht="14.25" customHeight="1" x14ac:dyDescent="0.3">
      <c r="A429" s="77"/>
      <c r="B429" s="77"/>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row>
    <row r="430" spans="1:26" ht="14.25" customHeight="1" x14ac:dyDescent="0.3">
      <c r="A430" s="77"/>
      <c r="B430" s="77"/>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row>
    <row r="431" spans="1:26" ht="14.25" customHeight="1" x14ac:dyDescent="0.3">
      <c r="A431" s="77"/>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row>
    <row r="432" spans="1:26" ht="14.25" customHeight="1" x14ac:dyDescent="0.3">
      <c r="A432" s="77"/>
      <c r="B432" s="77"/>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row>
    <row r="433" spans="1:26" ht="14.25" customHeight="1" x14ac:dyDescent="0.3">
      <c r="A433" s="77"/>
      <c r="B433" s="77"/>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row>
    <row r="434" spans="1:26" ht="14.25" customHeight="1" x14ac:dyDescent="0.3">
      <c r="A434" s="77"/>
      <c r="B434" s="77"/>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row>
    <row r="435" spans="1:26" ht="14.25" customHeight="1" x14ac:dyDescent="0.3">
      <c r="A435" s="77"/>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row>
    <row r="436" spans="1:26" ht="14.25" customHeight="1" x14ac:dyDescent="0.3">
      <c r="A436" s="77"/>
      <c r="B436" s="77"/>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row>
    <row r="437" spans="1:26" ht="14.25" customHeight="1" x14ac:dyDescent="0.3">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row>
    <row r="438" spans="1:26" ht="14.25" customHeight="1" x14ac:dyDescent="0.3">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row>
    <row r="439" spans="1:26" ht="14.25" customHeight="1" x14ac:dyDescent="0.3">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row>
    <row r="440" spans="1:26" ht="14.25" customHeight="1" x14ac:dyDescent="0.3">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row>
    <row r="441" spans="1:26" ht="14.25" customHeight="1" x14ac:dyDescent="0.3">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row>
    <row r="442" spans="1:26" ht="14.25" customHeight="1" x14ac:dyDescent="0.3">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row>
    <row r="443" spans="1:26" ht="14.25" customHeight="1" x14ac:dyDescent="0.3">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row>
    <row r="444" spans="1:26" ht="14.25" customHeight="1" x14ac:dyDescent="0.3">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row>
    <row r="445" spans="1:26" ht="14.25" customHeight="1" x14ac:dyDescent="0.3">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row>
    <row r="446" spans="1:26" ht="14.25" customHeight="1" x14ac:dyDescent="0.3">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row>
    <row r="447" spans="1:26" ht="14.25" customHeight="1" x14ac:dyDescent="0.3">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row>
    <row r="448" spans="1:26" ht="14.25" customHeight="1" x14ac:dyDescent="0.3">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row>
    <row r="449" spans="1:26" ht="14.25" customHeight="1" x14ac:dyDescent="0.3">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row>
    <row r="450" spans="1:26" ht="14.25" customHeight="1" x14ac:dyDescent="0.3">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row>
    <row r="451" spans="1:26" ht="14.25" customHeight="1" x14ac:dyDescent="0.3">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row>
    <row r="452" spans="1:26" ht="14.25" customHeight="1" x14ac:dyDescent="0.3">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row>
    <row r="453" spans="1:26" ht="14.25" customHeight="1" x14ac:dyDescent="0.3">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row>
    <row r="454" spans="1:26" ht="14.25" customHeight="1" x14ac:dyDescent="0.3">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row>
    <row r="455" spans="1:26" ht="14.25" customHeight="1" x14ac:dyDescent="0.3">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row>
    <row r="456" spans="1:26" ht="14.25" customHeight="1" x14ac:dyDescent="0.3">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row>
    <row r="457" spans="1:26" ht="14.25" customHeight="1" x14ac:dyDescent="0.3">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row>
    <row r="458" spans="1:26" ht="14.25" customHeight="1" x14ac:dyDescent="0.3">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row>
    <row r="459" spans="1:26" ht="14.25" customHeight="1" x14ac:dyDescent="0.3">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row>
    <row r="460" spans="1:26" ht="14.25" customHeight="1" x14ac:dyDescent="0.3">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row>
    <row r="461" spans="1:26" ht="14.25" customHeight="1" x14ac:dyDescent="0.3">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row>
    <row r="462" spans="1:26" ht="14.25" customHeight="1" x14ac:dyDescent="0.3">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row>
    <row r="463" spans="1:26" ht="14.25" customHeight="1" x14ac:dyDescent="0.3">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row>
    <row r="464" spans="1:26" ht="14.25" customHeight="1" x14ac:dyDescent="0.3">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row>
    <row r="465" spans="1:26" ht="14.25" customHeight="1" x14ac:dyDescent="0.3">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row>
    <row r="466" spans="1:26" ht="14.25" customHeight="1" x14ac:dyDescent="0.3">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row>
    <row r="467" spans="1:26" ht="14.25" customHeight="1" x14ac:dyDescent="0.3">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row>
    <row r="468" spans="1:26" ht="14.25" customHeight="1" x14ac:dyDescent="0.3">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row>
    <row r="469" spans="1:26" ht="14.25" customHeight="1" x14ac:dyDescent="0.3">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row>
    <row r="470" spans="1:26" ht="14.25" customHeight="1" x14ac:dyDescent="0.3">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row>
    <row r="471" spans="1:26" ht="14.25" customHeight="1" x14ac:dyDescent="0.3">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row>
    <row r="472" spans="1:26" ht="14.25" customHeight="1" x14ac:dyDescent="0.3">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row>
    <row r="473" spans="1:26" ht="14.25" customHeight="1" x14ac:dyDescent="0.3">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row>
    <row r="474" spans="1:26" ht="14.25" customHeight="1" x14ac:dyDescent="0.3">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row>
    <row r="475" spans="1:26" ht="14.25" customHeight="1" x14ac:dyDescent="0.3">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row>
    <row r="476" spans="1:26" ht="14.25" customHeight="1" x14ac:dyDescent="0.3">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row>
    <row r="477" spans="1:26" ht="14.25" customHeight="1" x14ac:dyDescent="0.3">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row>
    <row r="478" spans="1:26" ht="14.25" customHeight="1" x14ac:dyDescent="0.3">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row>
    <row r="479" spans="1:26" ht="14.25" customHeight="1" x14ac:dyDescent="0.3">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row>
    <row r="480" spans="1:26" ht="14.25" customHeight="1" x14ac:dyDescent="0.3">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row>
    <row r="481" spans="1:26" ht="14.25" customHeight="1" x14ac:dyDescent="0.3">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row>
    <row r="482" spans="1:26" ht="14.25" customHeight="1" x14ac:dyDescent="0.3">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row>
    <row r="483" spans="1:26" ht="14.25" customHeight="1" x14ac:dyDescent="0.3">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row>
    <row r="484" spans="1:26" ht="14.25" customHeight="1" x14ac:dyDescent="0.3">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row>
    <row r="485" spans="1:26" ht="14.25" customHeight="1" x14ac:dyDescent="0.3">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row>
    <row r="486" spans="1:26" ht="14.25" customHeight="1" x14ac:dyDescent="0.3">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row>
    <row r="487" spans="1:26" ht="14.25" customHeight="1" x14ac:dyDescent="0.3">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row>
    <row r="488" spans="1:26" ht="14.25" customHeight="1" x14ac:dyDescent="0.3">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row>
    <row r="489" spans="1:26" ht="14.25" customHeight="1" x14ac:dyDescent="0.3">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row>
    <row r="490" spans="1:26" ht="14.25" customHeight="1" x14ac:dyDescent="0.3">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row>
    <row r="491" spans="1:26" ht="14.25" customHeight="1" x14ac:dyDescent="0.3">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row>
    <row r="492" spans="1:26" ht="14.25" customHeight="1" x14ac:dyDescent="0.3">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row>
    <row r="493" spans="1:26" ht="14.25" customHeight="1" x14ac:dyDescent="0.3">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row>
    <row r="494" spans="1:26" ht="14.25" customHeight="1" x14ac:dyDescent="0.3">
      <c r="A494" s="77"/>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row>
    <row r="495" spans="1:26" ht="14.25" customHeight="1" x14ac:dyDescent="0.3">
      <c r="A495" s="77"/>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row>
    <row r="496" spans="1:26" ht="14.25" customHeight="1" x14ac:dyDescent="0.3">
      <c r="A496" s="77"/>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row>
    <row r="497" spans="1:26" ht="14.25" customHeight="1" x14ac:dyDescent="0.3">
      <c r="A497" s="77"/>
      <c r="B497" s="77"/>
      <c r="C497" s="77"/>
      <c r="D497" s="77"/>
      <c r="E497" s="77"/>
      <c r="F497" s="77"/>
      <c r="G497" s="77"/>
      <c r="H497" s="77"/>
      <c r="I497" s="77"/>
      <c r="J497" s="77"/>
      <c r="K497" s="77"/>
      <c r="L497" s="77"/>
      <c r="M497" s="77"/>
      <c r="N497" s="77"/>
      <c r="O497" s="77"/>
      <c r="P497" s="77"/>
      <c r="Q497" s="77"/>
      <c r="R497" s="77"/>
      <c r="S497" s="77"/>
      <c r="T497" s="77"/>
      <c r="U497" s="77"/>
      <c r="V497" s="77"/>
      <c r="W497" s="77"/>
      <c r="X497" s="77"/>
      <c r="Y497" s="77"/>
      <c r="Z497" s="77"/>
    </row>
    <row r="498" spans="1:26" ht="14.25" customHeight="1" x14ac:dyDescent="0.3">
      <c r="A498" s="77"/>
      <c r="B498" s="77"/>
      <c r="C498" s="77"/>
      <c r="D498" s="77"/>
      <c r="E498" s="77"/>
      <c r="F498" s="77"/>
      <c r="G498" s="77"/>
      <c r="H498" s="77"/>
      <c r="I498" s="77"/>
      <c r="J498" s="77"/>
      <c r="K498" s="77"/>
      <c r="L498" s="77"/>
      <c r="M498" s="77"/>
      <c r="N498" s="77"/>
      <c r="O498" s="77"/>
      <c r="P498" s="77"/>
      <c r="Q498" s="77"/>
      <c r="R498" s="77"/>
      <c r="S498" s="77"/>
      <c r="T498" s="77"/>
      <c r="U498" s="77"/>
      <c r="V498" s="77"/>
      <c r="W498" s="77"/>
      <c r="X498" s="77"/>
      <c r="Y498" s="77"/>
      <c r="Z498" s="77"/>
    </row>
    <row r="499" spans="1:26" ht="14.25" customHeight="1" x14ac:dyDescent="0.3">
      <c r="A499" s="77"/>
      <c r="B499" s="77"/>
      <c r="C499" s="77"/>
      <c r="D499" s="77"/>
      <c r="E499" s="77"/>
      <c r="F499" s="77"/>
      <c r="G499" s="77"/>
      <c r="H499" s="77"/>
      <c r="I499" s="77"/>
      <c r="J499" s="77"/>
      <c r="K499" s="77"/>
      <c r="L499" s="77"/>
      <c r="M499" s="77"/>
      <c r="N499" s="77"/>
      <c r="O499" s="77"/>
      <c r="P499" s="77"/>
      <c r="Q499" s="77"/>
      <c r="R499" s="77"/>
      <c r="S499" s="77"/>
      <c r="T499" s="77"/>
      <c r="U499" s="77"/>
      <c r="V499" s="77"/>
      <c r="W499" s="77"/>
      <c r="X499" s="77"/>
      <c r="Y499" s="77"/>
      <c r="Z499" s="77"/>
    </row>
    <row r="500" spans="1:26" ht="14.25" customHeight="1" x14ac:dyDescent="0.3">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row>
    <row r="501" spans="1:26" ht="14.25" customHeight="1" x14ac:dyDescent="0.3">
      <c r="A501" s="77"/>
      <c r="B501" s="77"/>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row>
    <row r="502" spans="1:26" ht="14.25" customHeight="1" x14ac:dyDescent="0.3">
      <c r="A502" s="77"/>
      <c r="B502" s="77"/>
      <c r="C502" s="77"/>
      <c r="D502" s="77"/>
      <c r="E502" s="77"/>
      <c r="F502" s="77"/>
      <c r="G502" s="77"/>
      <c r="H502" s="77"/>
      <c r="I502" s="77"/>
      <c r="J502" s="77"/>
      <c r="K502" s="77"/>
      <c r="L502" s="77"/>
      <c r="M502" s="77"/>
      <c r="N502" s="77"/>
      <c r="O502" s="77"/>
      <c r="P502" s="77"/>
      <c r="Q502" s="77"/>
      <c r="R502" s="77"/>
      <c r="S502" s="77"/>
      <c r="T502" s="77"/>
      <c r="U502" s="77"/>
      <c r="V502" s="77"/>
      <c r="W502" s="77"/>
      <c r="X502" s="77"/>
      <c r="Y502" s="77"/>
      <c r="Z502" s="77"/>
    </row>
    <row r="503" spans="1:26" ht="14.25" customHeight="1" x14ac:dyDescent="0.3">
      <c r="A503" s="77"/>
      <c r="B503" s="77"/>
      <c r="C503" s="77"/>
      <c r="D503" s="77"/>
      <c r="E503" s="77"/>
      <c r="F503" s="77"/>
      <c r="G503" s="77"/>
      <c r="H503" s="77"/>
      <c r="I503" s="77"/>
      <c r="J503" s="77"/>
      <c r="K503" s="77"/>
      <c r="L503" s="77"/>
      <c r="M503" s="77"/>
      <c r="N503" s="77"/>
      <c r="O503" s="77"/>
      <c r="P503" s="77"/>
      <c r="Q503" s="77"/>
      <c r="R503" s="77"/>
      <c r="S503" s="77"/>
      <c r="T503" s="77"/>
      <c r="U503" s="77"/>
      <c r="V503" s="77"/>
      <c r="W503" s="77"/>
      <c r="X503" s="77"/>
      <c r="Y503" s="77"/>
      <c r="Z503" s="77"/>
    </row>
    <row r="504" spans="1:26" ht="14.25" customHeight="1" x14ac:dyDescent="0.3">
      <c r="A504" s="77"/>
      <c r="B504" s="77"/>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row>
    <row r="505" spans="1:26" ht="14.25" customHeight="1" x14ac:dyDescent="0.3">
      <c r="A505" s="77"/>
      <c r="B505" s="77"/>
      <c r="C505" s="77"/>
      <c r="D505" s="77"/>
      <c r="E505" s="77"/>
      <c r="F505" s="77"/>
      <c r="G505" s="77"/>
      <c r="H505" s="77"/>
      <c r="I505" s="77"/>
      <c r="J505" s="77"/>
      <c r="K505" s="77"/>
      <c r="L505" s="77"/>
      <c r="M505" s="77"/>
      <c r="N505" s="77"/>
      <c r="O505" s="77"/>
      <c r="P505" s="77"/>
      <c r="Q505" s="77"/>
      <c r="R505" s="77"/>
      <c r="S505" s="77"/>
      <c r="T505" s="77"/>
      <c r="U505" s="77"/>
      <c r="V505" s="77"/>
      <c r="W505" s="77"/>
      <c r="X505" s="77"/>
      <c r="Y505" s="77"/>
      <c r="Z505" s="77"/>
    </row>
    <row r="506" spans="1:26" ht="14.25" customHeight="1" x14ac:dyDescent="0.3">
      <c r="A506" s="77"/>
      <c r="B506" s="77"/>
      <c r="C506" s="77"/>
      <c r="D506" s="77"/>
      <c r="E506" s="77"/>
      <c r="F506" s="77"/>
      <c r="G506" s="77"/>
      <c r="H506" s="77"/>
      <c r="I506" s="77"/>
      <c r="J506" s="77"/>
      <c r="K506" s="77"/>
      <c r="L506" s="77"/>
      <c r="M506" s="77"/>
      <c r="N506" s="77"/>
      <c r="O506" s="77"/>
      <c r="P506" s="77"/>
      <c r="Q506" s="77"/>
      <c r="R506" s="77"/>
      <c r="S506" s="77"/>
      <c r="T506" s="77"/>
      <c r="U506" s="77"/>
      <c r="V506" s="77"/>
      <c r="W506" s="77"/>
      <c r="X506" s="77"/>
      <c r="Y506" s="77"/>
      <c r="Z506" s="77"/>
    </row>
    <row r="507" spans="1:26" ht="14.25" customHeight="1" x14ac:dyDescent="0.3">
      <c r="A507" s="77"/>
      <c r="B507" s="77"/>
      <c r="C507" s="77"/>
      <c r="D507" s="77"/>
      <c r="E507" s="77"/>
      <c r="F507" s="77"/>
      <c r="G507" s="77"/>
      <c r="H507" s="77"/>
      <c r="I507" s="77"/>
      <c r="J507" s="77"/>
      <c r="K507" s="77"/>
      <c r="L507" s="77"/>
      <c r="M507" s="77"/>
      <c r="N507" s="77"/>
      <c r="O507" s="77"/>
      <c r="P507" s="77"/>
      <c r="Q507" s="77"/>
      <c r="R507" s="77"/>
      <c r="S507" s="77"/>
      <c r="T507" s="77"/>
      <c r="U507" s="77"/>
      <c r="V507" s="77"/>
      <c r="W507" s="77"/>
      <c r="X507" s="77"/>
      <c r="Y507" s="77"/>
      <c r="Z507" s="77"/>
    </row>
    <row r="508" spans="1:26" ht="14.25" customHeight="1" x14ac:dyDescent="0.3">
      <c r="A508" s="77"/>
      <c r="B508" s="77"/>
      <c r="C508" s="77"/>
      <c r="D508" s="77"/>
      <c r="E508" s="77"/>
      <c r="F508" s="77"/>
      <c r="G508" s="77"/>
      <c r="H508" s="77"/>
      <c r="I508" s="77"/>
      <c r="J508" s="77"/>
      <c r="K508" s="77"/>
      <c r="L508" s="77"/>
      <c r="M508" s="77"/>
      <c r="N508" s="77"/>
      <c r="O508" s="77"/>
      <c r="P508" s="77"/>
      <c r="Q508" s="77"/>
      <c r="R508" s="77"/>
      <c r="S508" s="77"/>
      <c r="T508" s="77"/>
      <c r="U508" s="77"/>
      <c r="V508" s="77"/>
      <c r="W508" s="77"/>
      <c r="X508" s="77"/>
      <c r="Y508" s="77"/>
      <c r="Z508" s="77"/>
    </row>
    <row r="509" spans="1:26" ht="14.25" customHeight="1" x14ac:dyDescent="0.3">
      <c r="A509" s="77"/>
      <c r="B509" s="77"/>
      <c r="C509" s="77"/>
      <c r="D509" s="77"/>
      <c r="E509" s="77"/>
      <c r="F509" s="77"/>
      <c r="G509" s="77"/>
      <c r="H509" s="77"/>
      <c r="I509" s="77"/>
      <c r="J509" s="77"/>
      <c r="K509" s="77"/>
      <c r="L509" s="77"/>
      <c r="M509" s="77"/>
      <c r="N509" s="77"/>
      <c r="O509" s="77"/>
      <c r="P509" s="77"/>
      <c r="Q509" s="77"/>
      <c r="R509" s="77"/>
      <c r="S509" s="77"/>
      <c r="T509" s="77"/>
      <c r="U509" s="77"/>
      <c r="V509" s="77"/>
      <c r="W509" s="77"/>
      <c r="X509" s="77"/>
      <c r="Y509" s="77"/>
      <c r="Z509" s="77"/>
    </row>
    <row r="510" spans="1:26" ht="14.25" customHeight="1" x14ac:dyDescent="0.3">
      <c r="A510" s="77"/>
      <c r="B510" s="77"/>
      <c r="C510" s="77"/>
      <c r="D510" s="77"/>
      <c r="E510" s="77"/>
      <c r="F510" s="77"/>
      <c r="G510" s="77"/>
      <c r="H510" s="77"/>
      <c r="I510" s="77"/>
      <c r="J510" s="77"/>
      <c r="K510" s="77"/>
      <c r="L510" s="77"/>
      <c r="M510" s="77"/>
      <c r="N510" s="77"/>
      <c r="O510" s="77"/>
      <c r="P510" s="77"/>
      <c r="Q510" s="77"/>
      <c r="R510" s="77"/>
      <c r="S510" s="77"/>
      <c r="T510" s="77"/>
      <c r="U510" s="77"/>
      <c r="V510" s="77"/>
      <c r="W510" s="77"/>
      <c r="X510" s="77"/>
      <c r="Y510" s="77"/>
      <c r="Z510" s="77"/>
    </row>
    <row r="511" spans="1:26" ht="14.25" customHeight="1" x14ac:dyDescent="0.3">
      <c r="A511" s="77"/>
      <c r="B511" s="77"/>
      <c r="C511" s="77"/>
      <c r="D511" s="77"/>
      <c r="E511" s="77"/>
      <c r="F511" s="77"/>
      <c r="G511" s="77"/>
      <c r="H511" s="77"/>
      <c r="I511" s="77"/>
      <c r="J511" s="77"/>
      <c r="K511" s="77"/>
      <c r="L511" s="77"/>
      <c r="M511" s="77"/>
      <c r="N511" s="77"/>
      <c r="O511" s="77"/>
      <c r="P511" s="77"/>
      <c r="Q511" s="77"/>
      <c r="R511" s="77"/>
      <c r="S511" s="77"/>
      <c r="T511" s="77"/>
      <c r="U511" s="77"/>
      <c r="V511" s="77"/>
      <c r="W511" s="77"/>
      <c r="X511" s="77"/>
      <c r="Y511" s="77"/>
      <c r="Z511" s="77"/>
    </row>
    <row r="512" spans="1:26" ht="14.25" customHeight="1" x14ac:dyDescent="0.3">
      <c r="A512" s="77"/>
      <c r="B512" s="77"/>
      <c r="C512" s="77"/>
      <c r="D512" s="77"/>
      <c r="E512" s="77"/>
      <c r="F512" s="77"/>
      <c r="G512" s="77"/>
      <c r="H512" s="77"/>
      <c r="I512" s="77"/>
      <c r="J512" s="77"/>
      <c r="K512" s="77"/>
      <c r="L512" s="77"/>
      <c r="M512" s="77"/>
      <c r="N512" s="77"/>
      <c r="O512" s="77"/>
      <c r="P512" s="77"/>
      <c r="Q512" s="77"/>
      <c r="R512" s="77"/>
      <c r="S512" s="77"/>
      <c r="T512" s="77"/>
      <c r="U512" s="77"/>
      <c r="V512" s="77"/>
      <c r="W512" s="77"/>
      <c r="X512" s="77"/>
      <c r="Y512" s="77"/>
      <c r="Z512" s="77"/>
    </row>
    <row r="513" spans="1:26" ht="14.25" customHeight="1" x14ac:dyDescent="0.3">
      <c r="A513" s="77"/>
      <c r="B513" s="77"/>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row>
    <row r="514" spans="1:26" ht="14.25" customHeight="1" x14ac:dyDescent="0.3">
      <c r="A514" s="77"/>
      <c r="B514" s="77"/>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row>
    <row r="515" spans="1:26" ht="14.25" customHeight="1" x14ac:dyDescent="0.3">
      <c r="A515" s="77"/>
      <c r="B515" s="77"/>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row>
    <row r="516" spans="1:26" ht="14.25" customHeight="1" x14ac:dyDescent="0.3">
      <c r="A516" s="77"/>
      <c r="B516" s="77"/>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row>
    <row r="517" spans="1:26" ht="14.25" customHeight="1" x14ac:dyDescent="0.3">
      <c r="A517" s="77"/>
      <c r="B517" s="77"/>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row>
    <row r="518" spans="1:26" ht="14.25" customHeight="1" x14ac:dyDescent="0.3">
      <c r="A518" s="77"/>
      <c r="B518" s="7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row>
    <row r="519" spans="1:26" ht="14.25" customHeight="1" x14ac:dyDescent="0.3">
      <c r="A519" s="77"/>
      <c r="B519" s="77"/>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row>
    <row r="520" spans="1:26" ht="14.25" customHeight="1" x14ac:dyDescent="0.3">
      <c r="A520" s="77"/>
      <c r="B520" s="77"/>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row>
    <row r="521" spans="1:26" ht="14.25" customHeight="1" x14ac:dyDescent="0.3">
      <c r="A521" s="77"/>
      <c r="B521" s="77"/>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row>
    <row r="522" spans="1:26" ht="14.25" customHeight="1" x14ac:dyDescent="0.3">
      <c r="A522" s="77"/>
      <c r="B522" s="7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row>
    <row r="523" spans="1:26" ht="14.25" customHeight="1" x14ac:dyDescent="0.3">
      <c r="A523" s="77"/>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row>
    <row r="524" spans="1:26" ht="14.25" customHeight="1" x14ac:dyDescent="0.3">
      <c r="A524" s="77"/>
      <c r="B524" s="7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row>
    <row r="525" spans="1:26" ht="14.25" customHeight="1" x14ac:dyDescent="0.3">
      <c r="A525" s="77"/>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row>
    <row r="526" spans="1:26" ht="14.25" customHeight="1" x14ac:dyDescent="0.3">
      <c r="A526" s="77"/>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row>
    <row r="527" spans="1:26" ht="14.25" customHeight="1" x14ac:dyDescent="0.3">
      <c r="A527" s="77"/>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row>
    <row r="528" spans="1:26" ht="14.25" customHeight="1" x14ac:dyDescent="0.3">
      <c r="A528" s="77"/>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row>
    <row r="529" spans="1:26" ht="14.25" customHeight="1" x14ac:dyDescent="0.3">
      <c r="A529" s="77"/>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row>
    <row r="530" spans="1:26" ht="14.25" customHeight="1" x14ac:dyDescent="0.3">
      <c r="A530" s="77"/>
      <c r="B530" s="7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row>
    <row r="531" spans="1:26" ht="14.25" customHeight="1" x14ac:dyDescent="0.3">
      <c r="A531" s="77"/>
      <c r="B531" s="7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row>
    <row r="532" spans="1:26" ht="14.25" customHeight="1" x14ac:dyDescent="0.3">
      <c r="A532" s="77"/>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row>
    <row r="533" spans="1:26" ht="14.25" customHeight="1" x14ac:dyDescent="0.3">
      <c r="A533" s="77"/>
      <c r="B533" s="7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row>
    <row r="534" spans="1:26" ht="14.25" customHeight="1" x14ac:dyDescent="0.3">
      <c r="A534" s="77"/>
      <c r="B534" s="7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row>
    <row r="535" spans="1:26" ht="14.25" customHeight="1" x14ac:dyDescent="0.3">
      <c r="A535" s="77"/>
      <c r="B535" s="7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row>
    <row r="536" spans="1:26" ht="14.25" customHeight="1" x14ac:dyDescent="0.3">
      <c r="A536" s="77"/>
      <c r="B536" s="7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row>
    <row r="537" spans="1:26" ht="14.25" customHeight="1" x14ac:dyDescent="0.3">
      <c r="A537" s="77"/>
      <c r="B537" s="7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row>
    <row r="538" spans="1:26" ht="14.25" customHeight="1" x14ac:dyDescent="0.3">
      <c r="A538" s="77"/>
      <c r="B538" s="7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row>
    <row r="539" spans="1:26" ht="14.25" customHeight="1" x14ac:dyDescent="0.3">
      <c r="A539" s="77"/>
      <c r="B539" s="7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row>
    <row r="540" spans="1:26" ht="14.25" customHeight="1" x14ac:dyDescent="0.3">
      <c r="A540" s="77"/>
      <c r="B540" s="7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row>
    <row r="541" spans="1:26" ht="14.25" customHeight="1" x14ac:dyDescent="0.3">
      <c r="A541" s="77"/>
      <c r="B541" s="7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row>
    <row r="542" spans="1:26" ht="14.25" customHeight="1" x14ac:dyDescent="0.3">
      <c r="A542" s="77"/>
      <c r="B542" s="7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row>
    <row r="543" spans="1:26" ht="14.25" customHeight="1" x14ac:dyDescent="0.3">
      <c r="A543" s="77"/>
      <c r="B543" s="7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row>
    <row r="544" spans="1:26" ht="14.25" customHeight="1" x14ac:dyDescent="0.3">
      <c r="A544" s="77"/>
      <c r="B544" s="7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row>
    <row r="545" spans="1:26" ht="14.25" customHeight="1" x14ac:dyDescent="0.3">
      <c r="A545" s="77"/>
      <c r="B545" s="7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row>
    <row r="546" spans="1:26" ht="14.25" customHeight="1" x14ac:dyDescent="0.3">
      <c r="A546" s="77"/>
      <c r="B546" s="7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row>
    <row r="547" spans="1:26" ht="14.25" customHeight="1" x14ac:dyDescent="0.3">
      <c r="A547" s="77"/>
      <c r="B547" s="7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row>
    <row r="548" spans="1:26" ht="14.25" customHeight="1" x14ac:dyDescent="0.3">
      <c r="A548" s="77"/>
      <c r="B548" s="7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row>
    <row r="549" spans="1:26" ht="14.25" customHeight="1" x14ac:dyDescent="0.3">
      <c r="A549" s="77"/>
      <c r="B549" s="7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row>
    <row r="550" spans="1:26" ht="14.25" customHeight="1" x14ac:dyDescent="0.3">
      <c r="A550" s="77"/>
      <c r="B550" s="7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row>
    <row r="551" spans="1:26" ht="14.25" customHeight="1" x14ac:dyDescent="0.3">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row>
    <row r="552" spans="1:26" ht="14.25" customHeight="1" x14ac:dyDescent="0.3">
      <c r="A552" s="77"/>
      <c r="B552" s="7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row>
    <row r="553" spans="1:26" ht="14.25" customHeight="1" x14ac:dyDescent="0.3">
      <c r="A553" s="77"/>
      <c r="B553" s="7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row>
    <row r="554" spans="1:26" ht="14.25" customHeight="1" x14ac:dyDescent="0.3">
      <c r="A554" s="77"/>
      <c r="B554" s="7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row>
    <row r="555" spans="1:26" ht="14.25" customHeight="1" x14ac:dyDescent="0.3">
      <c r="A555" s="77"/>
      <c r="B555" s="7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row>
    <row r="556" spans="1:26" ht="14.25" customHeight="1" x14ac:dyDescent="0.3">
      <c r="A556" s="77"/>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row>
    <row r="557" spans="1:26" ht="14.25" customHeight="1" x14ac:dyDescent="0.3">
      <c r="A557" s="77"/>
      <c r="B557" s="7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row>
    <row r="558" spans="1:26" ht="14.25" customHeight="1" x14ac:dyDescent="0.3">
      <c r="A558" s="77"/>
      <c r="B558" s="7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row>
    <row r="559" spans="1:26" ht="14.25" customHeight="1" x14ac:dyDescent="0.3">
      <c r="A559" s="77"/>
      <c r="B559" s="7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row>
    <row r="560" spans="1:26" ht="14.25" customHeight="1" x14ac:dyDescent="0.3">
      <c r="A560" s="77"/>
      <c r="B560" s="7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row>
    <row r="561" spans="1:26" ht="14.25" customHeight="1" x14ac:dyDescent="0.3">
      <c r="A561" s="77"/>
      <c r="B561" s="77"/>
      <c r="C561" s="77"/>
      <c r="D561" s="77"/>
      <c r="E561" s="77"/>
      <c r="F561" s="77"/>
      <c r="G561" s="77"/>
      <c r="H561" s="77"/>
      <c r="I561" s="77"/>
      <c r="J561" s="77"/>
      <c r="K561" s="77"/>
      <c r="L561" s="77"/>
      <c r="M561" s="77"/>
      <c r="N561" s="77"/>
      <c r="O561" s="77"/>
      <c r="P561" s="77"/>
      <c r="Q561" s="77"/>
      <c r="R561" s="77"/>
      <c r="S561" s="77"/>
      <c r="T561" s="77"/>
      <c r="U561" s="77"/>
      <c r="V561" s="77"/>
      <c r="W561" s="77"/>
      <c r="X561" s="77"/>
      <c r="Y561" s="77"/>
      <c r="Z561" s="77"/>
    </row>
    <row r="562" spans="1:26" ht="14.25" customHeight="1" x14ac:dyDescent="0.3">
      <c r="A562" s="77"/>
      <c r="B562" s="77"/>
      <c r="C562" s="77"/>
      <c r="D562" s="77"/>
      <c r="E562" s="77"/>
      <c r="F562" s="77"/>
      <c r="G562" s="77"/>
      <c r="H562" s="77"/>
      <c r="I562" s="77"/>
      <c r="J562" s="77"/>
      <c r="K562" s="77"/>
      <c r="L562" s="77"/>
      <c r="M562" s="77"/>
      <c r="N562" s="77"/>
      <c r="O562" s="77"/>
      <c r="P562" s="77"/>
      <c r="Q562" s="77"/>
      <c r="R562" s="77"/>
      <c r="S562" s="77"/>
      <c r="T562" s="77"/>
      <c r="U562" s="77"/>
      <c r="V562" s="77"/>
      <c r="W562" s="77"/>
      <c r="X562" s="77"/>
      <c r="Y562" s="77"/>
      <c r="Z562" s="77"/>
    </row>
    <row r="563" spans="1:26" ht="14.25" customHeight="1" x14ac:dyDescent="0.3">
      <c r="A563" s="77"/>
      <c r="B563" s="77"/>
      <c r="C563" s="77"/>
      <c r="D563" s="77"/>
      <c r="E563" s="77"/>
      <c r="F563" s="77"/>
      <c r="G563" s="77"/>
      <c r="H563" s="77"/>
      <c r="I563" s="77"/>
      <c r="J563" s="77"/>
      <c r="K563" s="77"/>
      <c r="L563" s="77"/>
      <c r="M563" s="77"/>
      <c r="N563" s="77"/>
      <c r="O563" s="77"/>
      <c r="P563" s="77"/>
      <c r="Q563" s="77"/>
      <c r="R563" s="77"/>
      <c r="S563" s="77"/>
      <c r="T563" s="77"/>
      <c r="U563" s="77"/>
      <c r="V563" s="77"/>
      <c r="W563" s="77"/>
      <c r="X563" s="77"/>
      <c r="Y563" s="77"/>
      <c r="Z563" s="77"/>
    </row>
    <row r="564" spans="1:26" ht="14.25" customHeight="1" x14ac:dyDescent="0.3">
      <c r="A564" s="77"/>
      <c r="B564" s="77"/>
      <c r="C564" s="77"/>
      <c r="D564" s="77"/>
      <c r="E564" s="77"/>
      <c r="F564" s="77"/>
      <c r="G564" s="77"/>
      <c r="H564" s="77"/>
      <c r="I564" s="77"/>
      <c r="J564" s="77"/>
      <c r="K564" s="77"/>
      <c r="L564" s="77"/>
      <c r="M564" s="77"/>
      <c r="N564" s="77"/>
      <c r="O564" s="77"/>
      <c r="P564" s="77"/>
      <c r="Q564" s="77"/>
      <c r="R564" s="77"/>
      <c r="S564" s="77"/>
      <c r="T564" s="77"/>
      <c r="U564" s="77"/>
      <c r="V564" s="77"/>
      <c r="W564" s="77"/>
      <c r="X564" s="77"/>
      <c r="Y564" s="77"/>
      <c r="Z564" s="77"/>
    </row>
    <row r="565" spans="1:26" ht="14.25" customHeight="1" x14ac:dyDescent="0.3">
      <c r="A565" s="77"/>
      <c r="B565" s="77"/>
      <c r="C565" s="77"/>
      <c r="D565" s="77"/>
      <c r="E565" s="77"/>
      <c r="F565" s="77"/>
      <c r="G565" s="77"/>
      <c r="H565" s="77"/>
      <c r="I565" s="77"/>
      <c r="J565" s="77"/>
      <c r="K565" s="77"/>
      <c r="L565" s="77"/>
      <c r="M565" s="77"/>
      <c r="N565" s="77"/>
      <c r="O565" s="77"/>
      <c r="P565" s="77"/>
      <c r="Q565" s="77"/>
      <c r="R565" s="77"/>
      <c r="S565" s="77"/>
      <c r="T565" s="77"/>
      <c r="U565" s="77"/>
      <c r="V565" s="77"/>
      <c r="W565" s="77"/>
      <c r="X565" s="77"/>
      <c r="Y565" s="77"/>
      <c r="Z565" s="77"/>
    </row>
    <row r="566" spans="1:26" ht="14.25" customHeight="1" x14ac:dyDescent="0.3">
      <c r="A566" s="77"/>
      <c r="B566" s="77"/>
      <c r="C566" s="77"/>
      <c r="D566" s="77"/>
      <c r="E566" s="77"/>
      <c r="F566" s="77"/>
      <c r="G566" s="77"/>
      <c r="H566" s="77"/>
      <c r="I566" s="77"/>
      <c r="J566" s="77"/>
      <c r="K566" s="77"/>
      <c r="L566" s="77"/>
      <c r="M566" s="77"/>
      <c r="N566" s="77"/>
      <c r="O566" s="77"/>
      <c r="P566" s="77"/>
      <c r="Q566" s="77"/>
      <c r="R566" s="77"/>
      <c r="S566" s="77"/>
      <c r="T566" s="77"/>
      <c r="U566" s="77"/>
      <c r="V566" s="77"/>
      <c r="W566" s="77"/>
      <c r="X566" s="77"/>
      <c r="Y566" s="77"/>
      <c r="Z566" s="77"/>
    </row>
    <row r="567" spans="1:26" ht="14.25" customHeight="1" x14ac:dyDescent="0.3">
      <c r="A567" s="77"/>
      <c r="B567" s="77"/>
      <c r="C567" s="77"/>
      <c r="D567" s="77"/>
      <c r="E567" s="77"/>
      <c r="F567" s="77"/>
      <c r="G567" s="77"/>
      <c r="H567" s="77"/>
      <c r="I567" s="77"/>
      <c r="J567" s="77"/>
      <c r="K567" s="77"/>
      <c r="L567" s="77"/>
      <c r="M567" s="77"/>
      <c r="N567" s="77"/>
      <c r="O567" s="77"/>
      <c r="P567" s="77"/>
      <c r="Q567" s="77"/>
      <c r="R567" s="77"/>
      <c r="S567" s="77"/>
      <c r="T567" s="77"/>
      <c r="U567" s="77"/>
      <c r="V567" s="77"/>
      <c r="W567" s="77"/>
      <c r="X567" s="77"/>
      <c r="Y567" s="77"/>
      <c r="Z567" s="77"/>
    </row>
    <row r="568" spans="1:26" ht="14.25" customHeight="1" x14ac:dyDescent="0.3">
      <c r="A568" s="77"/>
      <c r="B568" s="77"/>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row>
    <row r="569" spans="1:26" ht="14.25" customHeight="1" x14ac:dyDescent="0.3">
      <c r="A569" s="77"/>
      <c r="B569" s="77"/>
      <c r="C569" s="77"/>
      <c r="D569" s="77"/>
      <c r="E569" s="77"/>
      <c r="F569" s="77"/>
      <c r="G569" s="77"/>
      <c r="H569" s="77"/>
      <c r="I569" s="77"/>
      <c r="J569" s="77"/>
      <c r="K569" s="77"/>
      <c r="L569" s="77"/>
      <c r="M569" s="77"/>
      <c r="N569" s="77"/>
      <c r="O569" s="77"/>
      <c r="P569" s="77"/>
      <c r="Q569" s="77"/>
      <c r="R569" s="77"/>
      <c r="S569" s="77"/>
      <c r="T569" s="77"/>
      <c r="U569" s="77"/>
      <c r="V569" s="77"/>
      <c r="W569" s="77"/>
      <c r="X569" s="77"/>
      <c r="Y569" s="77"/>
      <c r="Z569" s="77"/>
    </row>
    <row r="570" spans="1:26" ht="14.25" customHeight="1" x14ac:dyDescent="0.3">
      <c r="A570" s="77"/>
      <c r="B570" s="77"/>
      <c r="C570" s="77"/>
      <c r="D570" s="77"/>
      <c r="E570" s="77"/>
      <c r="F570" s="77"/>
      <c r="G570" s="77"/>
      <c r="H570" s="77"/>
      <c r="I570" s="77"/>
      <c r="J570" s="77"/>
      <c r="K570" s="77"/>
      <c r="L570" s="77"/>
      <c r="M570" s="77"/>
      <c r="N570" s="77"/>
      <c r="O570" s="77"/>
      <c r="P570" s="77"/>
      <c r="Q570" s="77"/>
      <c r="R570" s="77"/>
      <c r="S570" s="77"/>
      <c r="T570" s="77"/>
      <c r="U570" s="77"/>
      <c r="V570" s="77"/>
      <c r="W570" s="77"/>
      <c r="X570" s="77"/>
      <c r="Y570" s="77"/>
      <c r="Z570" s="77"/>
    </row>
    <row r="571" spans="1:26" ht="14.25" customHeight="1" x14ac:dyDescent="0.3">
      <c r="A571" s="77"/>
      <c r="B571" s="77"/>
      <c r="C571" s="77"/>
      <c r="D571" s="77"/>
      <c r="E571" s="77"/>
      <c r="F571" s="77"/>
      <c r="G571" s="77"/>
      <c r="H571" s="77"/>
      <c r="I571" s="77"/>
      <c r="J571" s="77"/>
      <c r="K571" s="77"/>
      <c r="L571" s="77"/>
      <c r="M571" s="77"/>
      <c r="N571" s="77"/>
      <c r="O571" s="77"/>
      <c r="P571" s="77"/>
      <c r="Q571" s="77"/>
      <c r="R571" s="77"/>
      <c r="S571" s="77"/>
      <c r="T571" s="77"/>
      <c r="U571" s="77"/>
      <c r="V571" s="77"/>
      <c r="W571" s="77"/>
      <c r="X571" s="77"/>
      <c r="Y571" s="77"/>
      <c r="Z571" s="77"/>
    </row>
    <row r="572" spans="1:26" ht="14.25" customHeight="1" x14ac:dyDescent="0.3">
      <c r="A572" s="77"/>
      <c r="B572" s="77"/>
      <c r="C572" s="77"/>
      <c r="D572" s="77"/>
      <c r="E572" s="77"/>
      <c r="F572" s="77"/>
      <c r="G572" s="77"/>
      <c r="H572" s="77"/>
      <c r="I572" s="77"/>
      <c r="J572" s="77"/>
      <c r="K572" s="77"/>
      <c r="L572" s="77"/>
      <c r="M572" s="77"/>
      <c r="N572" s="77"/>
      <c r="O572" s="77"/>
      <c r="P572" s="77"/>
      <c r="Q572" s="77"/>
      <c r="R572" s="77"/>
      <c r="S572" s="77"/>
      <c r="T572" s="77"/>
      <c r="U572" s="77"/>
      <c r="V572" s="77"/>
      <c r="W572" s="77"/>
      <c r="X572" s="77"/>
      <c r="Y572" s="77"/>
      <c r="Z572" s="77"/>
    </row>
    <row r="573" spans="1:26" ht="14.25" customHeight="1" x14ac:dyDescent="0.3">
      <c r="A573" s="77"/>
      <c r="B573" s="77"/>
      <c r="C573" s="77"/>
      <c r="D573" s="77"/>
      <c r="E573" s="77"/>
      <c r="F573" s="77"/>
      <c r="G573" s="77"/>
      <c r="H573" s="77"/>
      <c r="I573" s="77"/>
      <c r="J573" s="77"/>
      <c r="K573" s="77"/>
      <c r="L573" s="77"/>
      <c r="M573" s="77"/>
      <c r="N573" s="77"/>
      <c r="O573" s="77"/>
      <c r="P573" s="77"/>
      <c r="Q573" s="77"/>
      <c r="R573" s="77"/>
      <c r="S573" s="77"/>
      <c r="T573" s="77"/>
      <c r="U573" s="77"/>
      <c r="V573" s="77"/>
      <c r="W573" s="77"/>
      <c r="X573" s="77"/>
      <c r="Y573" s="77"/>
      <c r="Z573" s="77"/>
    </row>
    <row r="574" spans="1:26" ht="14.25" customHeight="1" x14ac:dyDescent="0.3">
      <c r="A574" s="77"/>
      <c r="B574" s="77"/>
      <c r="C574" s="77"/>
      <c r="D574" s="77"/>
      <c r="E574" s="77"/>
      <c r="F574" s="77"/>
      <c r="G574" s="77"/>
      <c r="H574" s="77"/>
      <c r="I574" s="77"/>
      <c r="J574" s="77"/>
      <c r="K574" s="77"/>
      <c r="L574" s="77"/>
      <c r="M574" s="77"/>
      <c r="N574" s="77"/>
      <c r="O574" s="77"/>
      <c r="P574" s="77"/>
      <c r="Q574" s="77"/>
      <c r="R574" s="77"/>
      <c r="S574" s="77"/>
      <c r="T574" s="77"/>
      <c r="U574" s="77"/>
      <c r="V574" s="77"/>
      <c r="W574" s="77"/>
      <c r="X574" s="77"/>
      <c r="Y574" s="77"/>
      <c r="Z574" s="77"/>
    </row>
    <row r="575" spans="1:26" ht="14.25" customHeight="1" x14ac:dyDescent="0.3">
      <c r="A575" s="77"/>
      <c r="B575" s="77"/>
      <c r="C575" s="77"/>
      <c r="D575" s="77"/>
      <c r="E575" s="77"/>
      <c r="F575" s="77"/>
      <c r="G575" s="77"/>
      <c r="H575" s="77"/>
      <c r="I575" s="77"/>
      <c r="J575" s="77"/>
      <c r="K575" s="77"/>
      <c r="L575" s="77"/>
      <c r="M575" s="77"/>
      <c r="N575" s="77"/>
      <c r="O575" s="77"/>
      <c r="P575" s="77"/>
      <c r="Q575" s="77"/>
      <c r="R575" s="77"/>
      <c r="S575" s="77"/>
      <c r="T575" s="77"/>
      <c r="U575" s="77"/>
      <c r="V575" s="77"/>
      <c r="W575" s="77"/>
      <c r="X575" s="77"/>
      <c r="Y575" s="77"/>
      <c r="Z575" s="77"/>
    </row>
    <row r="576" spans="1:26" ht="14.25" customHeight="1" x14ac:dyDescent="0.3">
      <c r="A576" s="77"/>
      <c r="B576" s="77"/>
      <c r="C576" s="77"/>
      <c r="D576" s="77"/>
      <c r="E576" s="77"/>
      <c r="F576" s="77"/>
      <c r="G576" s="77"/>
      <c r="H576" s="77"/>
      <c r="I576" s="77"/>
      <c r="J576" s="77"/>
      <c r="K576" s="77"/>
      <c r="L576" s="77"/>
      <c r="M576" s="77"/>
      <c r="N576" s="77"/>
      <c r="O576" s="77"/>
      <c r="P576" s="77"/>
      <c r="Q576" s="77"/>
      <c r="R576" s="77"/>
      <c r="S576" s="77"/>
      <c r="T576" s="77"/>
      <c r="U576" s="77"/>
      <c r="V576" s="77"/>
      <c r="W576" s="77"/>
      <c r="X576" s="77"/>
      <c r="Y576" s="77"/>
      <c r="Z576" s="77"/>
    </row>
    <row r="577" spans="1:26" ht="14.25" customHeight="1" x14ac:dyDescent="0.3">
      <c r="A577" s="77"/>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row>
    <row r="578" spans="1:26" ht="14.25" customHeight="1" x14ac:dyDescent="0.3">
      <c r="A578" s="77"/>
      <c r="B578" s="77"/>
      <c r="C578" s="77"/>
      <c r="D578" s="77"/>
      <c r="E578" s="77"/>
      <c r="F578" s="77"/>
      <c r="G578" s="77"/>
      <c r="H578" s="77"/>
      <c r="I578" s="77"/>
      <c r="J578" s="77"/>
      <c r="K578" s="77"/>
      <c r="L578" s="77"/>
      <c r="M578" s="77"/>
      <c r="N578" s="77"/>
      <c r="O578" s="77"/>
      <c r="P578" s="77"/>
      <c r="Q578" s="77"/>
      <c r="R578" s="77"/>
      <c r="S578" s="77"/>
      <c r="T578" s="77"/>
      <c r="U578" s="77"/>
      <c r="V578" s="77"/>
      <c r="W578" s="77"/>
      <c r="X578" s="77"/>
      <c r="Y578" s="77"/>
      <c r="Z578" s="77"/>
    </row>
    <row r="579" spans="1:26" ht="14.25" customHeight="1" x14ac:dyDescent="0.3">
      <c r="A579" s="77"/>
      <c r="B579" s="77"/>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row>
    <row r="580" spans="1:26" ht="14.25" customHeight="1" x14ac:dyDescent="0.3">
      <c r="A580" s="77"/>
      <c r="B580" s="77"/>
      <c r="C580" s="77"/>
      <c r="D580" s="77"/>
      <c r="E580" s="77"/>
      <c r="F580" s="77"/>
      <c r="G580" s="77"/>
      <c r="H580" s="77"/>
      <c r="I580" s="77"/>
      <c r="J580" s="77"/>
      <c r="K580" s="77"/>
      <c r="L580" s="77"/>
      <c r="M580" s="77"/>
      <c r="N580" s="77"/>
      <c r="O580" s="77"/>
      <c r="P580" s="77"/>
      <c r="Q580" s="77"/>
      <c r="R580" s="77"/>
      <c r="S580" s="77"/>
      <c r="T580" s="77"/>
      <c r="U580" s="77"/>
      <c r="V580" s="77"/>
      <c r="W580" s="77"/>
      <c r="X580" s="77"/>
      <c r="Y580" s="77"/>
      <c r="Z580" s="77"/>
    </row>
    <row r="581" spans="1:26" ht="14.25" customHeight="1" x14ac:dyDescent="0.3">
      <c r="A581" s="77"/>
      <c r="B581" s="77"/>
      <c r="C581" s="77"/>
      <c r="D581" s="77"/>
      <c r="E581" s="77"/>
      <c r="F581" s="77"/>
      <c r="G581" s="77"/>
      <c r="H581" s="77"/>
      <c r="I581" s="77"/>
      <c r="J581" s="77"/>
      <c r="K581" s="77"/>
      <c r="L581" s="77"/>
      <c r="M581" s="77"/>
      <c r="N581" s="77"/>
      <c r="O581" s="77"/>
      <c r="P581" s="77"/>
      <c r="Q581" s="77"/>
      <c r="R581" s="77"/>
      <c r="S581" s="77"/>
      <c r="T581" s="77"/>
      <c r="U581" s="77"/>
      <c r="V581" s="77"/>
      <c r="W581" s="77"/>
      <c r="X581" s="77"/>
      <c r="Y581" s="77"/>
      <c r="Z581" s="77"/>
    </row>
    <row r="582" spans="1:26" ht="14.25" customHeight="1" x14ac:dyDescent="0.3">
      <c r="A582" s="77"/>
      <c r="B582" s="77"/>
      <c r="C582" s="77"/>
      <c r="D582" s="77"/>
      <c r="E582" s="77"/>
      <c r="F582" s="77"/>
      <c r="G582" s="77"/>
      <c r="H582" s="77"/>
      <c r="I582" s="77"/>
      <c r="J582" s="77"/>
      <c r="K582" s="77"/>
      <c r="L582" s="77"/>
      <c r="M582" s="77"/>
      <c r="N582" s="77"/>
      <c r="O582" s="77"/>
      <c r="P582" s="77"/>
      <c r="Q582" s="77"/>
      <c r="R582" s="77"/>
      <c r="S582" s="77"/>
      <c r="T582" s="77"/>
      <c r="U582" s="77"/>
      <c r="V582" s="77"/>
      <c r="W582" s="77"/>
      <c r="X582" s="77"/>
      <c r="Y582" s="77"/>
      <c r="Z582" s="77"/>
    </row>
    <row r="583" spans="1:26" ht="14.25" customHeight="1" x14ac:dyDescent="0.3">
      <c r="A583" s="77"/>
      <c r="B583" s="77"/>
      <c r="C583" s="77"/>
      <c r="D583" s="77"/>
      <c r="E583" s="77"/>
      <c r="F583" s="77"/>
      <c r="G583" s="77"/>
      <c r="H583" s="77"/>
      <c r="I583" s="77"/>
      <c r="J583" s="77"/>
      <c r="K583" s="77"/>
      <c r="L583" s="77"/>
      <c r="M583" s="77"/>
      <c r="N583" s="77"/>
      <c r="O583" s="77"/>
      <c r="P583" s="77"/>
      <c r="Q583" s="77"/>
      <c r="R583" s="77"/>
      <c r="S583" s="77"/>
      <c r="T583" s="77"/>
      <c r="U583" s="77"/>
      <c r="V583" s="77"/>
      <c r="W583" s="77"/>
      <c r="X583" s="77"/>
      <c r="Y583" s="77"/>
      <c r="Z583" s="77"/>
    </row>
    <row r="584" spans="1:26" ht="14.25" customHeight="1" x14ac:dyDescent="0.3">
      <c r="A584" s="77"/>
      <c r="B584" s="77"/>
      <c r="C584" s="77"/>
      <c r="D584" s="77"/>
      <c r="E584" s="77"/>
      <c r="F584" s="77"/>
      <c r="G584" s="77"/>
      <c r="H584" s="77"/>
      <c r="I584" s="77"/>
      <c r="J584" s="77"/>
      <c r="K584" s="77"/>
      <c r="L584" s="77"/>
      <c r="M584" s="77"/>
      <c r="N584" s="77"/>
      <c r="O584" s="77"/>
      <c r="P584" s="77"/>
      <c r="Q584" s="77"/>
      <c r="R584" s="77"/>
      <c r="S584" s="77"/>
      <c r="T584" s="77"/>
      <c r="U584" s="77"/>
      <c r="V584" s="77"/>
      <c r="W584" s="77"/>
      <c r="X584" s="77"/>
      <c r="Y584" s="77"/>
      <c r="Z584" s="77"/>
    </row>
    <row r="585" spans="1:26" ht="14.25" customHeight="1" x14ac:dyDescent="0.3">
      <c r="A585" s="77"/>
      <c r="B585" s="77"/>
      <c r="C585" s="77"/>
      <c r="D585" s="77"/>
      <c r="E585" s="77"/>
      <c r="F585" s="77"/>
      <c r="G585" s="77"/>
      <c r="H585" s="77"/>
      <c r="I585" s="77"/>
      <c r="J585" s="77"/>
      <c r="K585" s="77"/>
      <c r="L585" s="77"/>
      <c r="M585" s="77"/>
      <c r="N585" s="77"/>
      <c r="O585" s="77"/>
      <c r="P585" s="77"/>
      <c r="Q585" s="77"/>
      <c r="R585" s="77"/>
      <c r="S585" s="77"/>
      <c r="T585" s="77"/>
      <c r="U585" s="77"/>
      <c r="V585" s="77"/>
      <c r="W585" s="77"/>
      <c r="X585" s="77"/>
      <c r="Y585" s="77"/>
      <c r="Z585" s="77"/>
    </row>
    <row r="586" spans="1:26" ht="14.25" customHeight="1" x14ac:dyDescent="0.3">
      <c r="A586" s="77"/>
      <c r="B586" s="77"/>
      <c r="C586" s="77"/>
      <c r="D586" s="77"/>
      <c r="E586" s="77"/>
      <c r="F586" s="77"/>
      <c r="G586" s="77"/>
      <c r="H586" s="77"/>
      <c r="I586" s="77"/>
      <c r="J586" s="77"/>
      <c r="K586" s="77"/>
      <c r="L586" s="77"/>
      <c r="M586" s="77"/>
      <c r="N586" s="77"/>
      <c r="O586" s="77"/>
      <c r="P586" s="77"/>
      <c r="Q586" s="77"/>
      <c r="R586" s="77"/>
      <c r="S586" s="77"/>
      <c r="T586" s="77"/>
      <c r="U586" s="77"/>
      <c r="V586" s="77"/>
      <c r="W586" s="77"/>
      <c r="X586" s="77"/>
      <c r="Y586" s="77"/>
      <c r="Z586" s="77"/>
    </row>
    <row r="587" spans="1:26" ht="14.25" customHeight="1" x14ac:dyDescent="0.3">
      <c r="A587" s="77"/>
      <c r="B587" s="77"/>
      <c r="C587" s="77"/>
      <c r="D587" s="77"/>
      <c r="E587" s="77"/>
      <c r="F587" s="77"/>
      <c r="G587" s="77"/>
      <c r="H587" s="77"/>
      <c r="I587" s="77"/>
      <c r="J587" s="77"/>
      <c r="K587" s="77"/>
      <c r="L587" s="77"/>
      <c r="M587" s="77"/>
      <c r="N587" s="77"/>
      <c r="O587" s="77"/>
      <c r="P587" s="77"/>
      <c r="Q587" s="77"/>
      <c r="R587" s="77"/>
      <c r="S587" s="77"/>
      <c r="T587" s="77"/>
      <c r="U587" s="77"/>
      <c r="V587" s="77"/>
      <c r="W587" s="77"/>
      <c r="X587" s="77"/>
      <c r="Y587" s="77"/>
      <c r="Z587" s="77"/>
    </row>
    <row r="588" spans="1:26" ht="14.25" customHeight="1" x14ac:dyDescent="0.3">
      <c r="A588" s="77"/>
      <c r="B588" s="77"/>
      <c r="C588" s="77"/>
      <c r="D588" s="77"/>
      <c r="E588" s="77"/>
      <c r="F588" s="77"/>
      <c r="G588" s="77"/>
      <c r="H588" s="77"/>
      <c r="I588" s="77"/>
      <c r="J588" s="77"/>
      <c r="K588" s="77"/>
      <c r="L588" s="77"/>
      <c r="M588" s="77"/>
      <c r="N588" s="77"/>
      <c r="O588" s="77"/>
      <c r="P588" s="77"/>
      <c r="Q588" s="77"/>
      <c r="R588" s="77"/>
      <c r="S588" s="77"/>
      <c r="T588" s="77"/>
      <c r="U588" s="77"/>
      <c r="V588" s="77"/>
      <c r="W588" s="77"/>
      <c r="X588" s="77"/>
      <c r="Y588" s="77"/>
      <c r="Z588" s="77"/>
    </row>
    <row r="589" spans="1:26" ht="14.25" customHeight="1" x14ac:dyDescent="0.3">
      <c r="A589" s="77"/>
      <c r="B589" s="77"/>
      <c r="C589" s="77"/>
      <c r="D589" s="77"/>
      <c r="E589" s="77"/>
      <c r="F589" s="77"/>
      <c r="G589" s="77"/>
      <c r="H589" s="77"/>
      <c r="I589" s="77"/>
      <c r="J589" s="77"/>
      <c r="K589" s="77"/>
      <c r="L589" s="77"/>
      <c r="M589" s="77"/>
      <c r="N589" s="77"/>
      <c r="O589" s="77"/>
      <c r="P589" s="77"/>
      <c r="Q589" s="77"/>
      <c r="R589" s="77"/>
      <c r="S589" s="77"/>
      <c r="T589" s="77"/>
      <c r="U589" s="77"/>
      <c r="V589" s="77"/>
      <c r="W589" s="77"/>
      <c r="X589" s="77"/>
      <c r="Y589" s="77"/>
      <c r="Z589" s="77"/>
    </row>
    <row r="590" spans="1:26" ht="14.25" customHeight="1" x14ac:dyDescent="0.3">
      <c r="A590" s="77"/>
      <c r="B590" s="77"/>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row>
    <row r="591" spans="1:26" ht="14.25" customHeight="1" x14ac:dyDescent="0.3">
      <c r="A591" s="77"/>
      <c r="B591" s="77"/>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row>
    <row r="592" spans="1:26" ht="14.25" customHeight="1" x14ac:dyDescent="0.3">
      <c r="A592" s="77"/>
      <c r="B592" s="77"/>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row>
    <row r="593" spans="1:26" ht="14.25" customHeight="1" x14ac:dyDescent="0.3">
      <c r="A593" s="77"/>
      <c r="B593" s="77"/>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row>
    <row r="594" spans="1:26" ht="14.25" customHeight="1" x14ac:dyDescent="0.3">
      <c r="A594" s="77"/>
      <c r="B594" s="77"/>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row>
    <row r="595" spans="1:26" ht="14.25" customHeight="1" x14ac:dyDescent="0.3">
      <c r="A595" s="77"/>
      <c r="B595" s="77"/>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row>
    <row r="596" spans="1:26" ht="14.25" customHeight="1" x14ac:dyDescent="0.3">
      <c r="A596" s="77"/>
      <c r="B596" s="77"/>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row>
    <row r="597" spans="1:26" ht="14.25" customHeight="1" x14ac:dyDescent="0.3">
      <c r="A597" s="77"/>
      <c r="B597" s="7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row>
    <row r="598" spans="1:26" ht="14.25" customHeight="1" x14ac:dyDescent="0.3">
      <c r="A598" s="77"/>
      <c r="B598" s="77"/>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row>
    <row r="599" spans="1:26" ht="14.25" customHeight="1" x14ac:dyDescent="0.3">
      <c r="A599" s="77"/>
      <c r="B599" s="77"/>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row>
    <row r="600" spans="1:26" ht="14.25" customHeight="1" x14ac:dyDescent="0.3">
      <c r="A600" s="77"/>
      <c r="B600" s="77"/>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row>
    <row r="601" spans="1:26" ht="14.25" customHeight="1" x14ac:dyDescent="0.3">
      <c r="A601" s="77"/>
      <c r="B601" s="77"/>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row>
    <row r="602" spans="1:26" ht="14.25" customHeight="1" x14ac:dyDescent="0.3">
      <c r="A602" s="77"/>
      <c r="B602" s="77"/>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row>
    <row r="603" spans="1:26" ht="14.25" customHeight="1" x14ac:dyDescent="0.3">
      <c r="A603" s="77"/>
      <c r="B603" s="77"/>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row>
    <row r="604" spans="1:26" ht="14.25" customHeight="1" x14ac:dyDescent="0.3">
      <c r="A604" s="77"/>
      <c r="B604" s="77"/>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row>
    <row r="605" spans="1:26" ht="14.25" customHeight="1" x14ac:dyDescent="0.3">
      <c r="A605" s="77"/>
      <c r="B605" s="77"/>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row>
    <row r="606" spans="1:26" ht="14.25" customHeight="1" x14ac:dyDescent="0.3">
      <c r="A606" s="77"/>
      <c r="B606" s="77"/>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row>
    <row r="607" spans="1:26" ht="14.25" customHeight="1" x14ac:dyDescent="0.3">
      <c r="A607" s="77"/>
      <c r="B607" s="7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row>
    <row r="608" spans="1:26" ht="14.25" customHeight="1" x14ac:dyDescent="0.3">
      <c r="A608" s="77"/>
      <c r="B608" s="77"/>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row>
    <row r="609" spans="1:26" ht="14.25" customHeight="1" x14ac:dyDescent="0.3">
      <c r="A609" s="77"/>
      <c r="B609" s="77"/>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row>
    <row r="610" spans="1:26" ht="14.25" customHeight="1" x14ac:dyDescent="0.3">
      <c r="A610" s="77"/>
      <c r="B610" s="77"/>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row>
    <row r="611" spans="1:26" ht="14.25" customHeight="1" x14ac:dyDescent="0.3">
      <c r="A611" s="77"/>
      <c r="B611" s="77"/>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row>
    <row r="612" spans="1:26" ht="14.25" customHeight="1" x14ac:dyDescent="0.3">
      <c r="A612" s="77"/>
      <c r="B612" s="77"/>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row>
    <row r="613" spans="1:26" ht="14.25" customHeight="1" x14ac:dyDescent="0.3">
      <c r="A613" s="77"/>
      <c r="B613" s="77"/>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row>
    <row r="614" spans="1:26" ht="14.25" customHeight="1" x14ac:dyDescent="0.3">
      <c r="A614" s="77"/>
      <c r="B614" s="77"/>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row>
    <row r="615" spans="1:26" ht="14.25" customHeight="1" x14ac:dyDescent="0.3">
      <c r="A615" s="77"/>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row>
    <row r="616" spans="1:26" ht="14.25" customHeight="1" x14ac:dyDescent="0.3">
      <c r="A616" s="77"/>
      <c r="B616" s="77"/>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row>
    <row r="617" spans="1:26" ht="14.25" customHeight="1" x14ac:dyDescent="0.3">
      <c r="A617" s="77"/>
      <c r="B617" s="7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row>
    <row r="618" spans="1:26" ht="14.25" customHeight="1" x14ac:dyDescent="0.3">
      <c r="A618" s="77"/>
      <c r="B618" s="77"/>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row>
    <row r="619" spans="1:26" ht="14.25" customHeight="1" x14ac:dyDescent="0.3">
      <c r="A619" s="77"/>
      <c r="B619" s="77"/>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row>
    <row r="620" spans="1:26" ht="14.25" customHeight="1" x14ac:dyDescent="0.3">
      <c r="A620" s="77"/>
      <c r="B620" s="77"/>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row>
    <row r="621" spans="1:26" ht="14.25" customHeight="1" x14ac:dyDescent="0.3">
      <c r="A621" s="77"/>
      <c r="B621" s="77"/>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row>
    <row r="622" spans="1:26" ht="14.25" customHeight="1" x14ac:dyDescent="0.3">
      <c r="A622" s="77"/>
      <c r="B622" s="77"/>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row>
    <row r="623" spans="1:26" ht="14.25" customHeight="1" x14ac:dyDescent="0.3">
      <c r="A623" s="77"/>
      <c r="B623" s="77"/>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row>
    <row r="624" spans="1:26" ht="14.25" customHeight="1" x14ac:dyDescent="0.3">
      <c r="A624" s="77"/>
      <c r="B624" s="77"/>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row>
    <row r="625" spans="1:26" ht="14.25" customHeight="1" x14ac:dyDescent="0.3">
      <c r="A625" s="77"/>
      <c r="B625" s="77"/>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row>
    <row r="626" spans="1:26" ht="14.25" customHeight="1" x14ac:dyDescent="0.3">
      <c r="A626" s="77"/>
      <c r="B626" s="77"/>
      <c r="C626" s="77"/>
      <c r="D626" s="77"/>
      <c r="E626" s="77"/>
      <c r="F626" s="77"/>
      <c r="G626" s="77"/>
      <c r="H626" s="77"/>
      <c r="I626" s="77"/>
      <c r="J626" s="77"/>
      <c r="K626" s="77"/>
      <c r="L626" s="77"/>
      <c r="M626" s="77"/>
      <c r="N626" s="77"/>
      <c r="O626" s="77"/>
      <c r="P626" s="77"/>
      <c r="Q626" s="77"/>
      <c r="R626" s="77"/>
      <c r="S626" s="77"/>
      <c r="T626" s="77"/>
      <c r="U626" s="77"/>
      <c r="V626" s="77"/>
      <c r="W626" s="77"/>
      <c r="X626" s="77"/>
      <c r="Y626" s="77"/>
      <c r="Z626" s="77"/>
    </row>
    <row r="627" spans="1:26" ht="14.25" customHeight="1" x14ac:dyDescent="0.3">
      <c r="A627" s="77"/>
      <c r="B627" s="77"/>
      <c r="C627" s="77"/>
      <c r="D627" s="77"/>
      <c r="E627" s="77"/>
      <c r="F627" s="77"/>
      <c r="G627" s="77"/>
      <c r="H627" s="77"/>
      <c r="I627" s="77"/>
      <c r="J627" s="77"/>
      <c r="K627" s="77"/>
      <c r="L627" s="77"/>
      <c r="M627" s="77"/>
      <c r="N627" s="77"/>
      <c r="O627" s="77"/>
      <c r="P627" s="77"/>
      <c r="Q627" s="77"/>
      <c r="R627" s="77"/>
      <c r="S627" s="77"/>
      <c r="T627" s="77"/>
      <c r="U627" s="77"/>
      <c r="V627" s="77"/>
      <c r="W627" s="77"/>
      <c r="X627" s="77"/>
      <c r="Y627" s="77"/>
      <c r="Z627" s="77"/>
    </row>
    <row r="628" spans="1:26" ht="14.25" customHeight="1" x14ac:dyDescent="0.3">
      <c r="A628" s="77"/>
      <c r="B628" s="77"/>
      <c r="C628" s="77"/>
      <c r="D628" s="77"/>
      <c r="E628" s="77"/>
      <c r="F628" s="77"/>
      <c r="G628" s="77"/>
      <c r="H628" s="77"/>
      <c r="I628" s="77"/>
      <c r="J628" s="77"/>
      <c r="K628" s="77"/>
      <c r="L628" s="77"/>
      <c r="M628" s="77"/>
      <c r="N628" s="77"/>
      <c r="O628" s="77"/>
      <c r="P628" s="77"/>
      <c r="Q628" s="77"/>
      <c r="R628" s="77"/>
      <c r="S628" s="77"/>
      <c r="T628" s="77"/>
      <c r="U628" s="77"/>
      <c r="V628" s="77"/>
      <c r="W628" s="77"/>
      <c r="X628" s="77"/>
      <c r="Y628" s="77"/>
      <c r="Z628" s="77"/>
    </row>
    <row r="629" spans="1:26" ht="14.25" customHeight="1" x14ac:dyDescent="0.3">
      <c r="A629" s="77"/>
      <c r="B629" s="77"/>
      <c r="C629" s="77"/>
      <c r="D629" s="77"/>
      <c r="E629" s="77"/>
      <c r="F629" s="77"/>
      <c r="G629" s="77"/>
      <c r="H629" s="77"/>
      <c r="I629" s="77"/>
      <c r="J629" s="77"/>
      <c r="K629" s="77"/>
      <c r="L629" s="77"/>
      <c r="M629" s="77"/>
      <c r="N629" s="77"/>
      <c r="O629" s="77"/>
      <c r="P629" s="77"/>
      <c r="Q629" s="77"/>
      <c r="R629" s="77"/>
      <c r="S629" s="77"/>
      <c r="T629" s="77"/>
      <c r="U629" s="77"/>
      <c r="V629" s="77"/>
      <c r="W629" s="77"/>
      <c r="X629" s="77"/>
      <c r="Y629" s="77"/>
      <c r="Z629" s="77"/>
    </row>
    <row r="630" spans="1:26" ht="14.25" customHeight="1" x14ac:dyDescent="0.3">
      <c r="A630" s="77"/>
      <c r="B630" s="77"/>
      <c r="C630" s="77"/>
      <c r="D630" s="77"/>
      <c r="E630" s="77"/>
      <c r="F630" s="77"/>
      <c r="G630" s="77"/>
      <c r="H630" s="77"/>
      <c r="I630" s="77"/>
      <c r="J630" s="77"/>
      <c r="K630" s="77"/>
      <c r="L630" s="77"/>
      <c r="M630" s="77"/>
      <c r="N630" s="77"/>
      <c r="O630" s="77"/>
      <c r="P630" s="77"/>
      <c r="Q630" s="77"/>
      <c r="R630" s="77"/>
      <c r="S630" s="77"/>
      <c r="T630" s="77"/>
      <c r="U630" s="77"/>
      <c r="V630" s="77"/>
      <c r="W630" s="77"/>
      <c r="X630" s="77"/>
      <c r="Y630" s="77"/>
      <c r="Z630" s="77"/>
    </row>
    <row r="631" spans="1:26" ht="14.25" customHeight="1" x14ac:dyDescent="0.3">
      <c r="A631" s="77"/>
      <c r="B631" s="77"/>
      <c r="C631" s="77"/>
      <c r="D631" s="77"/>
      <c r="E631" s="77"/>
      <c r="F631" s="77"/>
      <c r="G631" s="77"/>
      <c r="H631" s="77"/>
      <c r="I631" s="77"/>
      <c r="J631" s="77"/>
      <c r="K631" s="77"/>
      <c r="L631" s="77"/>
      <c r="M631" s="77"/>
      <c r="N631" s="77"/>
      <c r="O631" s="77"/>
      <c r="P631" s="77"/>
      <c r="Q631" s="77"/>
      <c r="R631" s="77"/>
      <c r="S631" s="77"/>
      <c r="T631" s="77"/>
      <c r="U631" s="77"/>
      <c r="V631" s="77"/>
      <c r="W631" s="77"/>
      <c r="X631" s="77"/>
      <c r="Y631" s="77"/>
      <c r="Z631" s="77"/>
    </row>
    <row r="632" spans="1:26" ht="14.25" customHeight="1" x14ac:dyDescent="0.3">
      <c r="A632" s="77"/>
      <c r="B632" s="77"/>
      <c r="C632" s="77"/>
      <c r="D632" s="77"/>
      <c r="E632" s="77"/>
      <c r="F632" s="77"/>
      <c r="G632" s="77"/>
      <c r="H632" s="77"/>
      <c r="I632" s="77"/>
      <c r="J632" s="77"/>
      <c r="K632" s="77"/>
      <c r="L632" s="77"/>
      <c r="M632" s="77"/>
      <c r="N632" s="77"/>
      <c r="O632" s="77"/>
      <c r="P632" s="77"/>
      <c r="Q632" s="77"/>
      <c r="R632" s="77"/>
      <c r="S632" s="77"/>
      <c r="T632" s="77"/>
      <c r="U632" s="77"/>
      <c r="V632" s="77"/>
      <c r="W632" s="77"/>
      <c r="X632" s="77"/>
      <c r="Y632" s="77"/>
      <c r="Z632" s="77"/>
    </row>
    <row r="633" spans="1:26" ht="14.25" customHeight="1" x14ac:dyDescent="0.3">
      <c r="A633" s="77"/>
      <c r="B633" s="77"/>
      <c r="C633" s="77"/>
      <c r="D633" s="77"/>
      <c r="E633" s="77"/>
      <c r="F633" s="77"/>
      <c r="G633" s="77"/>
      <c r="H633" s="77"/>
      <c r="I633" s="77"/>
      <c r="J633" s="77"/>
      <c r="K633" s="77"/>
      <c r="L633" s="77"/>
      <c r="M633" s="77"/>
      <c r="N633" s="77"/>
      <c r="O633" s="77"/>
      <c r="P633" s="77"/>
      <c r="Q633" s="77"/>
      <c r="R633" s="77"/>
      <c r="S633" s="77"/>
      <c r="T633" s="77"/>
      <c r="U633" s="77"/>
      <c r="V633" s="77"/>
      <c r="W633" s="77"/>
      <c r="X633" s="77"/>
      <c r="Y633" s="77"/>
      <c r="Z633" s="77"/>
    </row>
    <row r="634" spans="1:26" ht="14.25" customHeight="1" x14ac:dyDescent="0.3">
      <c r="A634" s="77"/>
      <c r="B634" s="77"/>
      <c r="C634" s="77"/>
      <c r="D634" s="77"/>
      <c r="E634" s="77"/>
      <c r="F634" s="77"/>
      <c r="G634" s="77"/>
      <c r="H634" s="77"/>
      <c r="I634" s="77"/>
      <c r="J634" s="77"/>
      <c r="K634" s="77"/>
      <c r="L634" s="77"/>
      <c r="M634" s="77"/>
      <c r="N634" s="77"/>
      <c r="O634" s="77"/>
      <c r="P634" s="77"/>
      <c r="Q634" s="77"/>
      <c r="R634" s="77"/>
      <c r="S634" s="77"/>
      <c r="T634" s="77"/>
      <c r="U634" s="77"/>
      <c r="V634" s="77"/>
      <c r="W634" s="77"/>
      <c r="X634" s="77"/>
      <c r="Y634" s="77"/>
      <c r="Z634" s="77"/>
    </row>
    <row r="635" spans="1:26" ht="14.25" customHeight="1" x14ac:dyDescent="0.3">
      <c r="A635" s="77"/>
      <c r="B635" s="77"/>
      <c r="C635" s="77"/>
      <c r="D635" s="77"/>
      <c r="E635" s="77"/>
      <c r="F635" s="77"/>
      <c r="G635" s="77"/>
      <c r="H635" s="77"/>
      <c r="I635" s="77"/>
      <c r="J635" s="77"/>
      <c r="K635" s="77"/>
      <c r="L635" s="77"/>
      <c r="M635" s="77"/>
      <c r="N635" s="77"/>
      <c r="O635" s="77"/>
      <c r="P635" s="77"/>
      <c r="Q635" s="77"/>
      <c r="R635" s="77"/>
      <c r="S635" s="77"/>
      <c r="T635" s="77"/>
      <c r="U635" s="77"/>
      <c r="V635" s="77"/>
      <c r="W635" s="77"/>
      <c r="X635" s="77"/>
      <c r="Y635" s="77"/>
      <c r="Z635" s="77"/>
    </row>
    <row r="636" spans="1:26" ht="14.25" customHeight="1" x14ac:dyDescent="0.3">
      <c r="A636" s="77"/>
      <c r="B636" s="77"/>
      <c r="C636" s="77"/>
      <c r="D636" s="77"/>
      <c r="E636" s="77"/>
      <c r="F636" s="77"/>
      <c r="G636" s="77"/>
      <c r="H636" s="77"/>
      <c r="I636" s="77"/>
      <c r="J636" s="77"/>
      <c r="K636" s="77"/>
      <c r="L636" s="77"/>
      <c r="M636" s="77"/>
      <c r="N636" s="77"/>
      <c r="O636" s="77"/>
      <c r="P636" s="77"/>
      <c r="Q636" s="77"/>
      <c r="R636" s="77"/>
      <c r="S636" s="77"/>
      <c r="T636" s="77"/>
      <c r="U636" s="77"/>
      <c r="V636" s="77"/>
      <c r="W636" s="77"/>
      <c r="X636" s="77"/>
      <c r="Y636" s="77"/>
      <c r="Z636" s="77"/>
    </row>
    <row r="637" spans="1:26" ht="14.25" customHeight="1" x14ac:dyDescent="0.3">
      <c r="A637" s="77"/>
      <c r="B637" s="77"/>
      <c r="C637" s="77"/>
      <c r="D637" s="77"/>
      <c r="E637" s="77"/>
      <c r="F637" s="77"/>
      <c r="G637" s="77"/>
      <c r="H637" s="77"/>
      <c r="I637" s="77"/>
      <c r="J637" s="77"/>
      <c r="K637" s="77"/>
      <c r="L637" s="77"/>
      <c r="M637" s="77"/>
      <c r="N637" s="77"/>
      <c r="O637" s="77"/>
      <c r="P637" s="77"/>
      <c r="Q637" s="77"/>
      <c r="R637" s="77"/>
      <c r="S637" s="77"/>
      <c r="T637" s="77"/>
      <c r="U637" s="77"/>
      <c r="V637" s="77"/>
      <c r="W637" s="77"/>
      <c r="X637" s="77"/>
      <c r="Y637" s="77"/>
      <c r="Z637" s="77"/>
    </row>
    <row r="638" spans="1:26" ht="14.25" customHeight="1" x14ac:dyDescent="0.3">
      <c r="A638" s="77"/>
      <c r="B638" s="77"/>
      <c r="C638" s="77"/>
      <c r="D638" s="77"/>
      <c r="E638" s="77"/>
      <c r="F638" s="77"/>
      <c r="G638" s="77"/>
      <c r="H638" s="77"/>
      <c r="I638" s="77"/>
      <c r="J638" s="77"/>
      <c r="K638" s="77"/>
      <c r="L638" s="77"/>
      <c r="M638" s="77"/>
      <c r="N638" s="77"/>
      <c r="O638" s="77"/>
      <c r="P638" s="77"/>
      <c r="Q638" s="77"/>
      <c r="R638" s="77"/>
      <c r="S638" s="77"/>
      <c r="T638" s="77"/>
      <c r="U638" s="77"/>
      <c r="V638" s="77"/>
      <c r="W638" s="77"/>
      <c r="X638" s="77"/>
      <c r="Y638" s="77"/>
      <c r="Z638" s="77"/>
    </row>
    <row r="639" spans="1:26" ht="14.25" customHeight="1" x14ac:dyDescent="0.3">
      <c r="A639" s="77"/>
      <c r="B639" s="77"/>
      <c r="C639" s="77"/>
      <c r="D639" s="77"/>
      <c r="E639" s="77"/>
      <c r="F639" s="77"/>
      <c r="G639" s="77"/>
      <c r="H639" s="77"/>
      <c r="I639" s="77"/>
      <c r="J639" s="77"/>
      <c r="K639" s="77"/>
      <c r="L639" s="77"/>
      <c r="M639" s="77"/>
      <c r="N639" s="77"/>
      <c r="O639" s="77"/>
      <c r="P639" s="77"/>
      <c r="Q639" s="77"/>
      <c r="R639" s="77"/>
      <c r="S639" s="77"/>
      <c r="T639" s="77"/>
      <c r="U639" s="77"/>
      <c r="V639" s="77"/>
      <c r="W639" s="77"/>
      <c r="X639" s="77"/>
      <c r="Y639" s="77"/>
      <c r="Z639" s="77"/>
    </row>
    <row r="640" spans="1:26" ht="14.25" customHeight="1" x14ac:dyDescent="0.3">
      <c r="A640" s="77"/>
      <c r="B640" s="77"/>
      <c r="C640" s="77"/>
      <c r="D640" s="77"/>
      <c r="E640" s="77"/>
      <c r="F640" s="77"/>
      <c r="G640" s="77"/>
      <c r="H640" s="77"/>
      <c r="I640" s="77"/>
      <c r="J640" s="77"/>
      <c r="K640" s="77"/>
      <c r="L640" s="77"/>
      <c r="M640" s="77"/>
      <c r="N640" s="77"/>
      <c r="O640" s="77"/>
      <c r="P640" s="77"/>
      <c r="Q640" s="77"/>
      <c r="R640" s="77"/>
      <c r="S640" s="77"/>
      <c r="T640" s="77"/>
      <c r="U640" s="77"/>
      <c r="V640" s="77"/>
      <c r="W640" s="77"/>
      <c r="X640" s="77"/>
      <c r="Y640" s="77"/>
      <c r="Z640" s="77"/>
    </row>
    <row r="641" spans="1:26" ht="14.25" customHeight="1" x14ac:dyDescent="0.3">
      <c r="A641" s="77"/>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row>
    <row r="642" spans="1:26" ht="14.25" customHeight="1" x14ac:dyDescent="0.3">
      <c r="A642" s="77"/>
      <c r="B642" s="77"/>
      <c r="C642" s="77"/>
      <c r="D642" s="77"/>
      <c r="E642" s="77"/>
      <c r="F642" s="77"/>
      <c r="G642" s="77"/>
      <c r="H642" s="77"/>
      <c r="I642" s="77"/>
      <c r="J642" s="77"/>
      <c r="K642" s="77"/>
      <c r="L642" s="77"/>
      <c r="M642" s="77"/>
      <c r="N642" s="77"/>
      <c r="O642" s="77"/>
      <c r="P642" s="77"/>
      <c r="Q642" s="77"/>
      <c r="R642" s="77"/>
      <c r="S642" s="77"/>
      <c r="T642" s="77"/>
      <c r="U642" s="77"/>
      <c r="V642" s="77"/>
      <c r="W642" s="77"/>
      <c r="X642" s="77"/>
      <c r="Y642" s="77"/>
      <c r="Z642" s="77"/>
    </row>
    <row r="643" spans="1:26" ht="14.25" customHeight="1" x14ac:dyDescent="0.3">
      <c r="A643" s="77"/>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row>
    <row r="644" spans="1:26" ht="14.25" customHeight="1" x14ac:dyDescent="0.3">
      <c r="A644" s="77"/>
      <c r="B644" s="77"/>
      <c r="C644" s="77"/>
      <c r="D644" s="77"/>
      <c r="E644" s="77"/>
      <c r="F644" s="77"/>
      <c r="G644" s="77"/>
      <c r="H644" s="77"/>
      <c r="I644" s="77"/>
      <c r="J644" s="77"/>
      <c r="K644" s="77"/>
      <c r="L644" s="77"/>
      <c r="M644" s="77"/>
      <c r="N644" s="77"/>
      <c r="O644" s="77"/>
      <c r="P644" s="77"/>
      <c r="Q644" s="77"/>
      <c r="R644" s="77"/>
      <c r="S644" s="77"/>
      <c r="T644" s="77"/>
      <c r="U644" s="77"/>
      <c r="V644" s="77"/>
      <c r="W644" s="77"/>
      <c r="X644" s="77"/>
      <c r="Y644" s="77"/>
      <c r="Z644" s="77"/>
    </row>
    <row r="645" spans="1:26" ht="14.25" customHeight="1" x14ac:dyDescent="0.3">
      <c r="A645" s="77"/>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row>
    <row r="646" spans="1:26" ht="14.25" customHeight="1" x14ac:dyDescent="0.3">
      <c r="A646" s="77"/>
      <c r="B646" s="77"/>
      <c r="C646" s="77"/>
      <c r="D646" s="77"/>
      <c r="E646" s="77"/>
      <c r="F646" s="77"/>
      <c r="G646" s="77"/>
      <c r="H646" s="77"/>
      <c r="I646" s="77"/>
      <c r="J646" s="77"/>
      <c r="K646" s="77"/>
      <c r="L646" s="77"/>
      <c r="M646" s="77"/>
      <c r="N646" s="77"/>
      <c r="O646" s="77"/>
      <c r="P646" s="77"/>
      <c r="Q646" s="77"/>
      <c r="R646" s="77"/>
      <c r="S646" s="77"/>
      <c r="T646" s="77"/>
      <c r="U646" s="77"/>
      <c r="V646" s="77"/>
      <c r="W646" s="77"/>
      <c r="X646" s="77"/>
      <c r="Y646" s="77"/>
      <c r="Z646" s="77"/>
    </row>
    <row r="647" spans="1:26" ht="14.25" customHeight="1" x14ac:dyDescent="0.3">
      <c r="A647" s="77"/>
      <c r="B647" s="77"/>
      <c r="C647" s="77"/>
      <c r="D647" s="77"/>
      <c r="E647" s="77"/>
      <c r="F647" s="77"/>
      <c r="G647" s="77"/>
      <c r="H647" s="77"/>
      <c r="I647" s="77"/>
      <c r="J647" s="77"/>
      <c r="K647" s="77"/>
      <c r="L647" s="77"/>
      <c r="M647" s="77"/>
      <c r="N647" s="77"/>
      <c r="O647" s="77"/>
      <c r="P647" s="77"/>
      <c r="Q647" s="77"/>
      <c r="R647" s="77"/>
      <c r="S647" s="77"/>
      <c r="T647" s="77"/>
      <c r="U647" s="77"/>
      <c r="V647" s="77"/>
      <c r="W647" s="77"/>
      <c r="X647" s="77"/>
      <c r="Y647" s="77"/>
      <c r="Z647" s="77"/>
    </row>
    <row r="648" spans="1:26" ht="14.25" customHeight="1" x14ac:dyDescent="0.3">
      <c r="A648" s="77"/>
      <c r="B648" s="77"/>
      <c r="C648" s="77"/>
      <c r="D648" s="77"/>
      <c r="E648" s="77"/>
      <c r="F648" s="77"/>
      <c r="G648" s="77"/>
      <c r="H648" s="77"/>
      <c r="I648" s="77"/>
      <c r="J648" s="77"/>
      <c r="K648" s="77"/>
      <c r="L648" s="77"/>
      <c r="M648" s="77"/>
      <c r="N648" s="77"/>
      <c r="O648" s="77"/>
      <c r="P648" s="77"/>
      <c r="Q648" s="77"/>
      <c r="R648" s="77"/>
      <c r="S648" s="77"/>
      <c r="T648" s="77"/>
      <c r="U648" s="77"/>
      <c r="V648" s="77"/>
      <c r="W648" s="77"/>
      <c r="X648" s="77"/>
      <c r="Y648" s="77"/>
      <c r="Z648" s="77"/>
    </row>
    <row r="649" spans="1:26" ht="14.25" customHeight="1" x14ac:dyDescent="0.3">
      <c r="A649" s="77"/>
      <c r="B649" s="77"/>
      <c r="C649" s="77"/>
      <c r="D649" s="77"/>
      <c r="E649" s="77"/>
      <c r="F649" s="77"/>
      <c r="G649" s="77"/>
      <c r="H649" s="77"/>
      <c r="I649" s="77"/>
      <c r="J649" s="77"/>
      <c r="K649" s="77"/>
      <c r="L649" s="77"/>
      <c r="M649" s="77"/>
      <c r="N649" s="77"/>
      <c r="O649" s="77"/>
      <c r="P649" s="77"/>
      <c r="Q649" s="77"/>
      <c r="R649" s="77"/>
      <c r="S649" s="77"/>
      <c r="T649" s="77"/>
      <c r="U649" s="77"/>
      <c r="V649" s="77"/>
      <c r="W649" s="77"/>
      <c r="X649" s="77"/>
      <c r="Y649" s="77"/>
      <c r="Z649" s="77"/>
    </row>
    <row r="650" spans="1:26" ht="14.25" customHeight="1" x14ac:dyDescent="0.3">
      <c r="A650" s="77"/>
      <c r="B650" s="77"/>
      <c r="C650" s="77"/>
      <c r="D650" s="77"/>
      <c r="E650" s="77"/>
      <c r="F650" s="77"/>
      <c r="G650" s="77"/>
      <c r="H650" s="77"/>
      <c r="I650" s="77"/>
      <c r="J650" s="77"/>
      <c r="K650" s="77"/>
      <c r="L650" s="77"/>
      <c r="M650" s="77"/>
      <c r="N650" s="77"/>
      <c r="O650" s="77"/>
      <c r="P650" s="77"/>
      <c r="Q650" s="77"/>
      <c r="R650" s="77"/>
      <c r="S650" s="77"/>
      <c r="T650" s="77"/>
      <c r="U650" s="77"/>
      <c r="V650" s="77"/>
      <c r="W650" s="77"/>
      <c r="X650" s="77"/>
      <c r="Y650" s="77"/>
      <c r="Z650" s="77"/>
    </row>
    <row r="651" spans="1:26" ht="14.25" customHeight="1" x14ac:dyDescent="0.3">
      <c r="A651" s="77"/>
      <c r="B651" s="77"/>
      <c r="C651" s="77"/>
      <c r="D651" s="77"/>
      <c r="E651" s="77"/>
      <c r="F651" s="77"/>
      <c r="G651" s="77"/>
      <c r="H651" s="77"/>
      <c r="I651" s="77"/>
      <c r="J651" s="77"/>
      <c r="K651" s="77"/>
      <c r="L651" s="77"/>
      <c r="M651" s="77"/>
      <c r="N651" s="77"/>
      <c r="O651" s="77"/>
      <c r="P651" s="77"/>
      <c r="Q651" s="77"/>
      <c r="R651" s="77"/>
      <c r="S651" s="77"/>
      <c r="T651" s="77"/>
      <c r="U651" s="77"/>
      <c r="V651" s="77"/>
      <c r="W651" s="77"/>
      <c r="X651" s="77"/>
      <c r="Y651" s="77"/>
      <c r="Z651" s="77"/>
    </row>
    <row r="652" spans="1:26" ht="14.25" customHeight="1" x14ac:dyDescent="0.3">
      <c r="A652" s="77"/>
      <c r="B652" s="77"/>
      <c r="C652" s="77"/>
      <c r="D652" s="77"/>
      <c r="E652" s="77"/>
      <c r="F652" s="77"/>
      <c r="G652" s="77"/>
      <c r="H652" s="77"/>
      <c r="I652" s="77"/>
      <c r="J652" s="77"/>
      <c r="K652" s="77"/>
      <c r="L652" s="77"/>
      <c r="M652" s="77"/>
      <c r="N652" s="77"/>
      <c r="O652" s="77"/>
      <c r="P652" s="77"/>
      <c r="Q652" s="77"/>
      <c r="R652" s="77"/>
      <c r="S652" s="77"/>
      <c r="T652" s="77"/>
      <c r="U652" s="77"/>
      <c r="V652" s="77"/>
      <c r="W652" s="77"/>
      <c r="X652" s="77"/>
      <c r="Y652" s="77"/>
      <c r="Z652" s="77"/>
    </row>
    <row r="653" spans="1:26" ht="14.25" customHeight="1" x14ac:dyDescent="0.3">
      <c r="A653" s="77"/>
      <c r="B653" s="77"/>
      <c r="C653" s="77"/>
      <c r="D653" s="77"/>
      <c r="E653" s="77"/>
      <c r="F653" s="77"/>
      <c r="G653" s="77"/>
      <c r="H653" s="77"/>
      <c r="I653" s="77"/>
      <c r="J653" s="77"/>
      <c r="K653" s="77"/>
      <c r="L653" s="77"/>
      <c r="M653" s="77"/>
      <c r="N653" s="77"/>
      <c r="O653" s="77"/>
      <c r="P653" s="77"/>
      <c r="Q653" s="77"/>
      <c r="R653" s="77"/>
      <c r="S653" s="77"/>
      <c r="T653" s="77"/>
      <c r="U653" s="77"/>
      <c r="V653" s="77"/>
      <c r="W653" s="77"/>
      <c r="X653" s="77"/>
      <c r="Y653" s="77"/>
      <c r="Z653" s="77"/>
    </row>
    <row r="654" spans="1:26" ht="14.25" customHeight="1" x14ac:dyDescent="0.3">
      <c r="A654" s="77"/>
      <c r="B654" s="77"/>
      <c r="C654" s="77"/>
      <c r="D654" s="77"/>
      <c r="E654" s="77"/>
      <c r="F654" s="77"/>
      <c r="G654" s="77"/>
      <c r="H654" s="77"/>
      <c r="I654" s="77"/>
      <c r="J654" s="77"/>
      <c r="K654" s="77"/>
      <c r="L654" s="77"/>
      <c r="M654" s="77"/>
      <c r="N654" s="77"/>
      <c r="O654" s="77"/>
      <c r="P654" s="77"/>
      <c r="Q654" s="77"/>
      <c r="R654" s="77"/>
      <c r="S654" s="77"/>
      <c r="T654" s="77"/>
      <c r="U654" s="77"/>
      <c r="V654" s="77"/>
      <c r="W654" s="77"/>
      <c r="X654" s="77"/>
      <c r="Y654" s="77"/>
      <c r="Z654" s="77"/>
    </row>
    <row r="655" spans="1:26" ht="14.25" customHeight="1" x14ac:dyDescent="0.3">
      <c r="A655" s="77"/>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row>
    <row r="656" spans="1:26" ht="14.25" customHeight="1" x14ac:dyDescent="0.3">
      <c r="A656" s="77"/>
      <c r="B656" s="77"/>
      <c r="C656" s="77"/>
      <c r="D656" s="77"/>
      <c r="E656" s="77"/>
      <c r="F656" s="77"/>
      <c r="G656" s="77"/>
      <c r="H656" s="77"/>
      <c r="I656" s="77"/>
      <c r="J656" s="77"/>
      <c r="K656" s="77"/>
      <c r="L656" s="77"/>
      <c r="M656" s="77"/>
      <c r="N656" s="77"/>
      <c r="O656" s="77"/>
      <c r="P656" s="77"/>
      <c r="Q656" s="77"/>
      <c r="R656" s="77"/>
      <c r="S656" s="77"/>
      <c r="T656" s="77"/>
      <c r="U656" s="77"/>
      <c r="V656" s="77"/>
      <c r="W656" s="77"/>
      <c r="X656" s="77"/>
      <c r="Y656" s="77"/>
      <c r="Z656" s="77"/>
    </row>
    <row r="657" spans="1:26" ht="14.25" customHeight="1" x14ac:dyDescent="0.3">
      <c r="A657" s="77"/>
      <c r="B657" s="77"/>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row>
    <row r="658" spans="1:26" ht="14.25" customHeight="1" x14ac:dyDescent="0.3">
      <c r="A658" s="77"/>
      <c r="B658" s="77"/>
      <c r="C658" s="77"/>
      <c r="D658" s="77"/>
      <c r="E658" s="77"/>
      <c r="F658" s="77"/>
      <c r="G658" s="77"/>
      <c r="H658" s="77"/>
      <c r="I658" s="77"/>
      <c r="J658" s="77"/>
      <c r="K658" s="77"/>
      <c r="L658" s="77"/>
      <c r="M658" s="77"/>
      <c r="N658" s="77"/>
      <c r="O658" s="77"/>
      <c r="P658" s="77"/>
      <c r="Q658" s="77"/>
      <c r="R658" s="77"/>
      <c r="S658" s="77"/>
      <c r="T658" s="77"/>
      <c r="U658" s="77"/>
      <c r="V658" s="77"/>
      <c r="W658" s="77"/>
      <c r="X658" s="77"/>
      <c r="Y658" s="77"/>
      <c r="Z658" s="77"/>
    </row>
    <row r="659" spans="1:26" ht="14.25" customHeight="1" x14ac:dyDescent="0.3">
      <c r="A659" s="77"/>
      <c r="B659" s="77"/>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row>
    <row r="660" spans="1:26" ht="14.25" customHeight="1" x14ac:dyDescent="0.3">
      <c r="A660" s="77"/>
      <c r="B660" s="77"/>
      <c r="C660" s="77"/>
      <c r="D660" s="77"/>
      <c r="E660" s="77"/>
      <c r="F660" s="77"/>
      <c r="G660" s="77"/>
      <c r="H660" s="77"/>
      <c r="I660" s="77"/>
      <c r="J660" s="77"/>
      <c r="K660" s="77"/>
      <c r="L660" s="77"/>
      <c r="M660" s="77"/>
      <c r="N660" s="77"/>
      <c r="O660" s="77"/>
      <c r="P660" s="77"/>
      <c r="Q660" s="77"/>
      <c r="R660" s="77"/>
      <c r="S660" s="77"/>
      <c r="T660" s="77"/>
      <c r="U660" s="77"/>
      <c r="V660" s="77"/>
      <c r="W660" s="77"/>
      <c r="X660" s="77"/>
      <c r="Y660" s="77"/>
      <c r="Z660" s="77"/>
    </row>
    <row r="661" spans="1:26" ht="14.25" customHeight="1" x14ac:dyDescent="0.3">
      <c r="A661" s="77"/>
      <c r="B661" s="77"/>
      <c r="C661" s="77"/>
      <c r="D661" s="77"/>
      <c r="E661" s="77"/>
      <c r="F661" s="77"/>
      <c r="G661" s="77"/>
      <c r="H661" s="77"/>
      <c r="I661" s="77"/>
      <c r="J661" s="77"/>
      <c r="K661" s="77"/>
      <c r="L661" s="77"/>
      <c r="M661" s="77"/>
      <c r="N661" s="77"/>
      <c r="O661" s="77"/>
      <c r="P661" s="77"/>
      <c r="Q661" s="77"/>
      <c r="R661" s="77"/>
      <c r="S661" s="77"/>
      <c r="T661" s="77"/>
      <c r="U661" s="77"/>
      <c r="V661" s="77"/>
      <c r="W661" s="77"/>
      <c r="X661" s="77"/>
      <c r="Y661" s="77"/>
      <c r="Z661" s="77"/>
    </row>
    <row r="662" spans="1:26" ht="14.25" customHeight="1" x14ac:dyDescent="0.3">
      <c r="A662" s="77"/>
      <c r="B662" s="77"/>
      <c r="C662" s="77"/>
      <c r="D662" s="77"/>
      <c r="E662" s="77"/>
      <c r="F662" s="77"/>
      <c r="G662" s="77"/>
      <c r="H662" s="77"/>
      <c r="I662" s="77"/>
      <c r="J662" s="77"/>
      <c r="K662" s="77"/>
      <c r="L662" s="77"/>
      <c r="M662" s="77"/>
      <c r="N662" s="77"/>
      <c r="O662" s="77"/>
      <c r="P662" s="77"/>
      <c r="Q662" s="77"/>
      <c r="R662" s="77"/>
      <c r="S662" s="77"/>
      <c r="T662" s="77"/>
      <c r="U662" s="77"/>
      <c r="V662" s="77"/>
      <c r="W662" s="77"/>
      <c r="X662" s="77"/>
      <c r="Y662" s="77"/>
      <c r="Z662" s="77"/>
    </row>
    <row r="663" spans="1:26" ht="14.25" customHeight="1" x14ac:dyDescent="0.3">
      <c r="A663" s="77"/>
      <c r="B663" s="77"/>
      <c r="C663" s="77"/>
      <c r="D663" s="77"/>
      <c r="E663" s="77"/>
      <c r="F663" s="77"/>
      <c r="G663" s="77"/>
      <c r="H663" s="77"/>
      <c r="I663" s="77"/>
      <c r="J663" s="77"/>
      <c r="K663" s="77"/>
      <c r="L663" s="77"/>
      <c r="M663" s="77"/>
      <c r="N663" s="77"/>
      <c r="O663" s="77"/>
      <c r="P663" s="77"/>
      <c r="Q663" s="77"/>
      <c r="R663" s="77"/>
      <c r="S663" s="77"/>
      <c r="T663" s="77"/>
      <c r="U663" s="77"/>
      <c r="V663" s="77"/>
      <c r="W663" s="77"/>
      <c r="X663" s="77"/>
      <c r="Y663" s="77"/>
      <c r="Z663" s="77"/>
    </row>
    <row r="664" spans="1:26" ht="14.25" customHeight="1" x14ac:dyDescent="0.3">
      <c r="A664" s="77"/>
      <c r="B664" s="77"/>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row>
    <row r="665" spans="1:26" ht="14.25" customHeight="1" x14ac:dyDescent="0.3">
      <c r="A665" s="77"/>
      <c r="B665" s="77"/>
      <c r="C665" s="77"/>
      <c r="D665" s="77"/>
      <c r="E665" s="77"/>
      <c r="F665" s="77"/>
      <c r="G665" s="77"/>
      <c r="H665" s="77"/>
      <c r="I665" s="77"/>
      <c r="J665" s="77"/>
      <c r="K665" s="77"/>
      <c r="L665" s="77"/>
      <c r="M665" s="77"/>
      <c r="N665" s="77"/>
      <c r="O665" s="77"/>
      <c r="P665" s="77"/>
      <c r="Q665" s="77"/>
      <c r="R665" s="77"/>
      <c r="S665" s="77"/>
      <c r="T665" s="77"/>
      <c r="U665" s="77"/>
      <c r="V665" s="77"/>
      <c r="W665" s="77"/>
      <c r="X665" s="77"/>
      <c r="Y665" s="77"/>
      <c r="Z665" s="77"/>
    </row>
    <row r="666" spans="1:26" ht="14.25" customHeight="1" x14ac:dyDescent="0.3">
      <c r="A666" s="77"/>
      <c r="B666" s="77"/>
      <c r="C666" s="77"/>
      <c r="D666" s="77"/>
      <c r="E666" s="77"/>
      <c r="F666" s="77"/>
      <c r="G666" s="77"/>
      <c r="H666" s="77"/>
      <c r="I666" s="77"/>
      <c r="J666" s="77"/>
      <c r="K666" s="77"/>
      <c r="L666" s="77"/>
      <c r="M666" s="77"/>
      <c r="N666" s="77"/>
      <c r="O666" s="77"/>
      <c r="P666" s="77"/>
      <c r="Q666" s="77"/>
      <c r="R666" s="77"/>
      <c r="S666" s="77"/>
      <c r="T666" s="77"/>
      <c r="U666" s="77"/>
      <c r="V666" s="77"/>
      <c r="W666" s="77"/>
      <c r="X666" s="77"/>
      <c r="Y666" s="77"/>
      <c r="Z666" s="77"/>
    </row>
    <row r="667" spans="1:26" ht="14.25" customHeight="1" x14ac:dyDescent="0.3">
      <c r="A667" s="77"/>
      <c r="B667" s="77"/>
      <c r="C667" s="77"/>
      <c r="D667" s="77"/>
      <c r="E667" s="77"/>
      <c r="F667" s="77"/>
      <c r="G667" s="77"/>
      <c r="H667" s="77"/>
      <c r="I667" s="77"/>
      <c r="J667" s="77"/>
      <c r="K667" s="77"/>
      <c r="L667" s="77"/>
      <c r="M667" s="77"/>
      <c r="N667" s="77"/>
      <c r="O667" s="77"/>
      <c r="P667" s="77"/>
      <c r="Q667" s="77"/>
      <c r="R667" s="77"/>
      <c r="S667" s="77"/>
      <c r="T667" s="77"/>
      <c r="U667" s="77"/>
      <c r="V667" s="77"/>
      <c r="W667" s="77"/>
      <c r="X667" s="77"/>
      <c r="Y667" s="77"/>
      <c r="Z667" s="77"/>
    </row>
    <row r="668" spans="1:26" ht="14.25" customHeight="1" x14ac:dyDescent="0.3">
      <c r="A668" s="77"/>
      <c r="B668" s="77"/>
      <c r="C668" s="77"/>
      <c r="D668" s="77"/>
      <c r="E668" s="77"/>
      <c r="F668" s="77"/>
      <c r="G668" s="77"/>
      <c r="H668" s="77"/>
      <c r="I668" s="77"/>
      <c r="J668" s="77"/>
      <c r="K668" s="77"/>
      <c r="L668" s="77"/>
      <c r="M668" s="77"/>
      <c r="N668" s="77"/>
      <c r="O668" s="77"/>
      <c r="P668" s="77"/>
      <c r="Q668" s="77"/>
      <c r="R668" s="77"/>
      <c r="S668" s="77"/>
      <c r="T668" s="77"/>
      <c r="U668" s="77"/>
      <c r="V668" s="77"/>
      <c r="W668" s="77"/>
      <c r="X668" s="77"/>
      <c r="Y668" s="77"/>
      <c r="Z668" s="77"/>
    </row>
    <row r="669" spans="1:26" ht="14.25" customHeight="1" x14ac:dyDescent="0.3">
      <c r="A669" s="77"/>
      <c r="B669" s="77"/>
      <c r="C669" s="77"/>
      <c r="D669" s="77"/>
      <c r="E669" s="77"/>
      <c r="F669" s="77"/>
      <c r="G669" s="77"/>
      <c r="H669" s="77"/>
      <c r="I669" s="77"/>
      <c r="J669" s="77"/>
      <c r="K669" s="77"/>
      <c r="L669" s="77"/>
      <c r="M669" s="77"/>
      <c r="N669" s="77"/>
      <c r="O669" s="77"/>
      <c r="P669" s="77"/>
      <c r="Q669" s="77"/>
      <c r="R669" s="77"/>
      <c r="S669" s="77"/>
      <c r="T669" s="77"/>
      <c r="U669" s="77"/>
      <c r="V669" s="77"/>
      <c r="W669" s="77"/>
      <c r="X669" s="77"/>
      <c r="Y669" s="77"/>
      <c r="Z669" s="77"/>
    </row>
    <row r="670" spans="1:26" ht="14.25" customHeight="1" x14ac:dyDescent="0.3">
      <c r="A670" s="77"/>
      <c r="B670" s="77"/>
      <c r="C670" s="77"/>
      <c r="D670" s="77"/>
      <c r="E670" s="77"/>
      <c r="F670" s="77"/>
      <c r="G670" s="77"/>
      <c r="H670" s="77"/>
      <c r="I670" s="77"/>
      <c r="J670" s="77"/>
      <c r="K670" s="77"/>
      <c r="L670" s="77"/>
      <c r="M670" s="77"/>
      <c r="N670" s="77"/>
      <c r="O670" s="77"/>
      <c r="P670" s="77"/>
      <c r="Q670" s="77"/>
      <c r="R670" s="77"/>
      <c r="S670" s="77"/>
      <c r="T670" s="77"/>
      <c r="U670" s="77"/>
      <c r="V670" s="77"/>
      <c r="W670" s="77"/>
      <c r="X670" s="77"/>
      <c r="Y670" s="77"/>
      <c r="Z670" s="77"/>
    </row>
    <row r="671" spans="1:26" ht="14.25" customHeight="1" x14ac:dyDescent="0.3">
      <c r="A671" s="77"/>
      <c r="B671" s="77"/>
      <c r="C671" s="77"/>
      <c r="D671" s="77"/>
      <c r="E671" s="77"/>
      <c r="F671" s="77"/>
      <c r="G671" s="77"/>
      <c r="H671" s="77"/>
      <c r="I671" s="77"/>
      <c r="J671" s="77"/>
      <c r="K671" s="77"/>
      <c r="L671" s="77"/>
      <c r="M671" s="77"/>
      <c r="N671" s="77"/>
      <c r="O671" s="77"/>
      <c r="P671" s="77"/>
      <c r="Q671" s="77"/>
      <c r="R671" s="77"/>
      <c r="S671" s="77"/>
      <c r="T671" s="77"/>
      <c r="U671" s="77"/>
      <c r="V671" s="77"/>
      <c r="W671" s="77"/>
      <c r="X671" s="77"/>
      <c r="Y671" s="77"/>
      <c r="Z671" s="77"/>
    </row>
    <row r="672" spans="1:26" ht="14.25" customHeight="1" x14ac:dyDescent="0.3">
      <c r="A672" s="77"/>
      <c r="B672" s="77"/>
      <c r="C672" s="77"/>
      <c r="D672" s="77"/>
      <c r="E672" s="77"/>
      <c r="F672" s="77"/>
      <c r="G672" s="77"/>
      <c r="H672" s="77"/>
      <c r="I672" s="77"/>
      <c r="J672" s="77"/>
      <c r="K672" s="77"/>
      <c r="L672" s="77"/>
      <c r="M672" s="77"/>
      <c r="N672" s="77"/>
      <c r="O672" s="77"/>
      <c r="P672" s="77"/>
      <c r="Q672" s="77"/>
      <c r="R672" s="77"/>
      <c r="S672" s="77"/>
      <c r="T672" s="77"/>
      <c r="U672" s="77"/>
      <c r="V672" s="77"/>
      <c r="W672" s="77"/>
      <c r="X672" s="77"/>
      <c r="Y672" s="77"/>
      <c r="Z672" s="77"/>
    </row>
    <row r="673" spans="1:26" ht="14.25" customHeight="1" x14ac:dyDescent="0.3">
      <c r="A673" s="77"/>
      <c r="B673" s="77"/>
      <c r="C673" s="77"/>
      <c r="D673" s="77"/>
      <c r="E673" s="77"/>
      <c r="F673" s="77"/>
      <c r="G673" s="77"/>
      <c r="H673" s="77"/>
      <c r="I673" s="77"/>
      <c r="J673" s="77"/>
      <c r="K673" s="77"/>
      <c r="L673" s="77"/>
      <c r="M673" s="77"/>
      <c r="N673" s="77"/>
      <c r="O673" s="77"/>
      <c r="P673" s="77"/>
      <c r="Q673" s="77"/>
      <c r="R673" s="77"/>
      <c r="S673" s="77"/>
      <c r="T673" s="77"/>
      <c r="U673" s="77"/>
      <c r="V673" s="77"/>
      <c r="W673" s="77"/>
      <c r="X673" s="77"/>
      <c r="Y673" s="77"/>
      <c r="Z673" s="77"/>
    </row>
    <row r="674" spans="1:26" ht="14.25" customHeight="1" x14ac:dyDescent="0.3">
      <c r="A674" s="77"/>
      <c r="B674" s="77"/>
      <c r="C674" s="77"/>
      <c r="D674" s="77"/>
      <c r="E674" s="77"/>
      <c r="F674" s="77"/>
      <c r="G674" s="77"/>
      <c r="H674" s="77"/>
      <c r="I674" s="77"/>
      <c r="J674" s="77"/>
      <c r="K674" s="77"/>
      <c r="L674" s="77"/>
      <c r="M674" s="77"/>
      <c r="N674" s="77"/>
      <c r="O674" s="77"/>
      <c r="P674" s="77"/>
      <c r="Q674" s="77"/>
      <c r="R674" s="77"/>
      <c r="S674" s="77"/>
      <c r="T674" s="77"/>
      <c r="U674" s="77"/>
      <c r="V674" s="77"/>
      <c r="W674" s="77"/>
      <c r="X674" s="77"/>
      <c r="Y674" s="77"/>
      <c r="Z674" s="77"/>
    </row>
    <row r="675" spans="1:26" ht="14.25" customHeight="1" x14ac:dyDescent="0.3">
      <c r="A675" s="77"/>
      <c r="B675" s="77"/>
      <c r="C675" s="77"/>
      <c r="D675" s="77"/>
      <c r="E675" s="77"/>
      <c r="F675" s="77"/>
      <c r="G675" s="77"/>
      <c r="H675" s="77"/>
      <c r="I675" s="77"/>
      <c r="J675" s="77"/>
      <c r="K675" s="77"/>
      <c r="L675" s="77"/>
      <c r="M675" s="77"/>
      <c r="N675" s="77"/>
      <c r="O675" s="77"/>
      <c r="P675" s="77"/>
      <c r="Q675" s="77"/>
      <c r="R675" s="77"/>
      <c r="S675" s="77"/>
      <c r="T675" s="77"/>
      <c r="U675" s="77"/>
      <c r="V675" s="77"/>
      <c r="W675" s="77"/>
      <c r="X675" s="77"/>
      <c r="Y675" s="77"/>
      <c r="Z675" s="77"/>
    </row>
    <row r="676" spans="1:26" ht="14.25" customHeight="1" x14ac:dyDescent="0.3">
      <c r="A676" s="77"/>
      <c r="B676" s="77"/>
      <c r="C676" s="77"/>
      <c r="D676" s="77"/>
      <c r="E676" s="77"/>
      <c r="F676" s="77"/>
      <c r="G676" s="77"/>
      <c r="H676" s="77"/>
      <c r="I676" s="77"/>
      <c r="J676" s="77"/>
      <c r="K676" s="77"/>
      <c r="L676" s="77"/>
      <c r="M676" s="77"/>
      <c r="N676" s="77"/>
      <c r="O676" s="77"/>
      <c r="P676" s="77"/>
      <c r="Q676" s="77"/>
      <c r="R676" s="77"/>
      <c r="S676" s="77"/>
      <c r="T676" s="77"/>
      <c r="U676" s="77"/>
      <c r="V676" s="77"/>
      <c r="W676" s="77"/>
      <c r="X676" s="77"/>
      <c r="Y676" s="77"/>
      <c r="Z676" s="77"/>
    </row>
    <row r="677" spans="1:26" ht="14.25" customHeight="1" x14ac:dyDescent="0.3">
      <c r="A677" s="77"/>
      <c r="B677" s="77"/>
      <c r="C677" s="77"/>
      <c r="D677" s="77"/>
      <c r="E677" s="77"/>
      <c r="F677" s="77"/>
      <c r="G677" s="77"/>
      <c r="H677" s="77"/>
      <c r="I677" s="77"/>
      <c r="J677" s="77"/>
      <c r="K677" s="77"/>
      <c r="L677" s="77"/>
      <c r="M677" s="77"/>
      <c r="N677" s="77"/>
      <c r="O677" s="77"/>
      <c r="P677" s="77"/>
      <c r="Q677" s="77"/>
      <c r="R677" s="77"/>
      <c r="S677" s="77"/>
      <c r="T677" s="77"/>
      <c r="U677" s="77"/>
      <c r="V677" s="77"/>
      <c r="W677" s="77"/>
      <c r="X677" s="77"/>
      <c r="Y677" s="77"/>
      <c r="Z677" s="77"/>
    </row>
    <row r="678" spans="1:26" ht="14.25" customHeight="1" x14ac:dyDescent="0.3">
      <c r="A678" s="77"/>
      <c r="B678" s="77"/>
      <c r="C678" s="77"/>
      <c r="D678" s="77"/>
      <c r="E678" s="77"/>
      <c r="F678" s="77"/>
      <c r="G678" s="77"/>
      <c r="H678" s="77"/>
      <c r="I678" s="77"/>
      <c r="J678" s="77"/>
      <c r="K678" s="77"/>
      <c r="L678" s="77"/>
      <c r="M678" s="77"/>
      <c r="N678" s="77"/>
      <c r="O678" s="77"/>
      <c r="P678" s="77"/>
      <c r="Q678" s="77"/>
      <c r="R678" s="77"/>
      <c r="S678" s="77"/>
      <c r="T678" s="77"/>
      <c r="U678" s="77"/>
      <c r="V678" s="77"/>
      <c r="W678" s="77"/>
      <c r="X678" s="77"/>
      <c r="Y678" s="77"/>
      <c r="Z678" s="77"/>
    </row>
    <row r="679" spans="1:26" ht="14.25" customHeight="1" x14ac:dyDescent="0.3">
      <c r="A679" s="77"/>
      <c r="B679" s="77"/>
      <c r="C679" s="77"/>
      <c r="D679" s="77"/>
      <c r="E679" s="77"/>
      <c r="F679" s="77"/>
      <c r="G679" s="77"/>
      <c r="H679" s="77"/>
      <c r="I679" s="77"/>
      <c r="J679" s="77"/>
      <c r="K679" s="77"/>
      <c r="L679" s="77"/>
      <c r="M679" s="77"/>
      <c r="N679" s="77"/>
      <c r="O679" s="77"/>
      <c r="P679" s="77"/>
      <c r="Q679" s="77"/>
      <c r="R679" s="77"/>
      <c r="S679" s="77"/>
      <c r="T679" s="77"/>
      <c r="U679" s="77"/>
      <c r="V679" s="77"/>
      <c r="W679" s="77"/>
      <c r="X679" s="77"/>
      <c r="Y679" s="77"/>
      <c r="Z679" s="77"/>
    </row>
    <row r="680" spans="1:26" ht="14.25" customHeight="1" x14ac:dyDescent="0.3">
      <c r="A680" s="77"/>
      <c r="B680" s="77"/>
      <c r="C680" s="77"/>
      <c r="D680" s="77"/>
      <c r="E680" s="77"/>
      <c r="F680" s="77"/>
      <c r="G680" s="77"/>
      <c r="H680" s="77"/>
      <c r="I680" s="77"/>
      <c r="J680" s="77"/>
      <c r="K680" s="77"/>
      <c r="L680" s="77"/>
      <c r="M680" s="77"/>
      <c r="N680" s="77"/>
      <c r="O680" s="77"/>
      <c r="P680" s="77"/>
      <c r="Q680" s="77"/>
      <c r="R680" s="77"/>
      <c r="S680" s="77"/>
      <c r="T680" s="77"/>
      <c r="U680" s="77"/>
      <c r="V680" s="77"/>
      <c r="W680" s="77"/>
      <c r="X680" s="77"/>
      <c r="Y680" s="77"/>
      <c r="Z680" s="77"/>
    </row>
    <row r="681" spans="1:26" ht="14.25" customHeight="1" x14ac:dyDescent="0.3">
      <c r="A681" s="77"/>
      <c r="B681" s="77"/>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row>
    <row r="682" spans="1:26" ht="14.25" customHeight="1" x14ac:dyDescent="0.3">
      <c r="A682" s="77"/>
      <c r="B682" s="77"/>
      <c r="C682" s="77"/>
      <c r="D682" s="77"/>
      <c r="E682" s="77"/>
      <c r="F682" s="77"/>
      <c r="G682" s="77"/>
      <c r="H682" s="77"/>
      <c r="I682" s="77"/>
      <c r="J682" s="77"/>
      <c r="K682" s="77"/>
      <c r="L682" s="77"/>
      <c r="M682" s="77"/>
      <c r="N682" s="77"/>
      <c r="O682" s="77"/>
      <c r="P682" s="77"/>
      <c r="Q682" s="77"/>
      <c r="R682" s="77"/>
      <c r="S682" s="77"/>
      <c r="T682" s="77"/>
      <c r="U682" s="77"/>
      <c r="V682" s="77"/>
      <c r="W682" s="77"/>
      <c r="X682" s="77"/>
      <c r="Y682" s="77"/>
      <c r="Z682" s="77"/>
    </row>
    <row r="683" spans="1:26" ht="14.25" customHeight="1" x14ac:dyDescent="0.3">
      <c r="A683" s="77"/>
      <c r="B683" s="77"/>
      <c r="C683" s="77"/>
      <c r="D683" s="77"/>
      <c r="E683" s="77"/>
      <c r="F683" s="77"/>
      <c r="G683" s="77"/>
      <c r="H683" s="77"/>
      <c r="I683" s="77"/>
      <c r="J683" s="77"/>
      <c r="K683" s="77"/>
      <c r="L683" s="77"/>
      <c r="M683" s="77"/>
      <c r="N683" s="77"/>
      <c r="O683" s="77"/>
      <c r="P683" s="77"/>
      <c r="Q683" s="77"/>
      <c r="R683" s="77"/>
      <c r="S683" s="77"/>
      <c r="T683" s="77"/>
      <c r="U683" s="77"/>
      <c r="V683" s="77"/>
      <c r="W683" s="77"/>
      <c r="X683" s="77"/>
      <c r="Y683" s="77"/>
      <c r="Z683" s="77"/>
    </row>
    <row r="684" spans="1:26" ht="14.25" customHeight="1" x14ac:dyDescent="0.3">
      <c r="A684" s="77"/>
      <c r="B684" s="77"/>
      <c r="C684" s="77"/>
      <c r="D684" s="77"/>
      <c r="E684" s="77"/>
      <c r="F684" s="77"/>
      <c r="G684" s="77"/>
      <c r="H684" s="77"/>
      <c r="I684" s="77"/>
      <c r="J684" s="77"/>
      <c r="K684" s="77"/>
      <c r="L684" s="77"/>
      <c r="M684" s="77"/>
      <c r="N684" s="77"/>
      <c r="O684" s="77"/>
      <c r="P684" s="77"/>
      <c r="Q684" s="77"/>
      <c r="R684" s="77"/>
      <c r="S684" s="77"/>
      <c r="T684" s="77"/>
      <c r="U684" s="77"/>
      <c r="V684" s="77"/>
      <c r="W684" s="77"/>
      <c r="X684" s="77"/>
      <c r="Y684" s="77"/>
      <c r="Z684" s="77"/>
    </row>
    <row r="685" spans="1:26" ht="14.25" customHeight="1" x14ac:dyDescent="0.3">
      <c r="A685" s="77"/>
      <c r="B685" s="77"/>
      <c r="C685" s="77"/>
      <c r="D685" s="77"/>
      <c r="E685" s="77"/>
      <c r="F685" s="77"/>
      <c r="G685" s="77"/>
      <c r="H685" s="77"/>
      <c r="I685" s="77"/>
      <c r="J685" s="77"/>
      <c r="K685" s="77"/>
      <c r="L685" s="77"/>
      <c r="M685" s="77"/>
      <c r="N685" s="77"/>
      <c r="O685" s="77"/>
      <c r="P685" s="77"/>
      <c r="Q685" s="77"/>
      <c r="R685" s="77"/>
      <c r="S685" s="77"/>
      <c r="T685" s="77"/>
      <c r="U685" s="77"/>
      <c r="V685" s="77"/>
      <c r="W685" s="77"/>
      <c r="X685" s="77"/>
      <c r="Y685" s="77"/>
      <c r="Z685" s="77"/>
    </row>
    <row r="686" spans="1:26" ht="14.25" customHeight="1" x14ac:dyDescent="0.3">
      <c r="A686" s="77"/>
      <c r="B686" s="77"/>
      <c r="C686" s="77"/>
      <c r="D686" s="77"/>
      <c r="E686" s="77"/>
      <c r="F686" s="77"/>
      <c r="G686" s="77"/>
      <c r="H686" s="77"/>
      <c r="I686" s="77"/>
      <c r="J686" s="77"/>
      <c r="K686" s="77"/>
      <c r="L686" s="77"/>
      <c r="M686" s="77"/>
      <c r="N686" s="77"/>
      <c r="O686" s="77"/>
      <c r="P686" s="77"/>
      <c r="Q686" s="77"/>
      <c r="R686" s="77"/>
      <c r="S686" s="77"/>
      <c r="T686" s="77"/>
      <c r="U686" s="77"/>
      <c r="V686" s="77"/>
      <c r="W686" s="77"/>
      <c r="X686" s="77"/>
      <c r="Y686" s="77"/>
      <c r="Z686" s="77"/>
    </row>
    <row r="687" spans="1:26" ht="14.25" customHeight="1" x14ac:dyDescent="0.3">
      <c r="A687" s="77"/>
      <c r="B687" s="77"/>
      <c r="C687" s="77"/>
      <c r="D687" s="77"/>
      <c r="E687" s="77"/>
      <c r="F687" s="77"/>
      <c r="G687" s="77"/>
      <c r="H687" s="77"/>
      <c r="I687" s="77"/>
      <c r="J687" s="77"/>
      <c r="K687" s="77"/>
      <c r="L687" s="77"/>
      <c r="M687" s="77"/>
      <c r="N687" s="77"/>
      <c r="O687" s="77"/>
      <c r="P687" s="77"/>
      <c r="Q687" s="77"/>
      <c r="R687" s="77"/>
      <c r="S687" s="77"/>
      <c r="T687" s="77"/>
      <c r="U687" s="77"/>
      <c r="V687" s="77"/>
      <c r="W687" s="77"/>
      <c r="X687" s="77"/>
      <c r="Y687" s="77"/>
      <c r="Z687" s="77"/>
    </row>
    <row r="688" spans="1:26" ht="14.25" customHeight="1" x14ac:dyDescent="0.3">
      <c r="A688" s="77"/>
      <c r="B688" s="77"/>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row>
    <row r="689" spans="1:26" ht="14.25" customHeight="1" x14ac:dyDescent="0.3">
      <c r="A689" s="77"/>
      <c r="B689" s="77"/>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row>
    <row r="690" spans="1:26" ht="14.25" customHeight="1" x14ac:dyDescent="0.3">
      <c r="A690" s="77"/>
      <c r="B690" s="77"/>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row>
    <row r="691" spans="1:26" ht="14.25" customHeight="1" x14ac:dyDescent="0.3">
      <c r="A691" s="77"/>
      <c r="B691" s="77"/>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row>
    <row r="692" spans="1:26" ht="14.25" customHeight="1" x14ac:dyDescent="0.3">
      <c r="A692" s="77"/>
      <c r="B692" s="77"/>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row>
    <row r="693" spans="1:26" ht="14.25" customHeight="1" x14ac:dyDescent="0.3">
      <c r="A693" s="77"/>
      <c r="B693" s="77"/>
      <c r="C693" s="77"/>
      <c r="D693" s="77"/>
      <c r="E693" s="77"/>
      <c r="F693" s="77"/>
      <c r="G693" s="77"/>
      <c r="H693" s="77"/>
      <c r="I693" s="77"/>
      <c r="J693" s="77"/>
      <c r="K693" s="77"/>
      <c r="L693" s="77"/>
      <c r="M693" s="77"/>
      <c r="N693" s="77"/>
      <c r="O693" s="77"/>
      <c r="P693" s="77"/>
      <c r="Q693" s="77"/>
      <c r="R693" s="77"/>
      <c r="S693" s="77"/>
      <c r="T693" s="77"/>
      <c r="U693" s="77"/>
      <c r="V693" s="77"/>
      <c r="W693" s="77"/>
      <c r="X693" s="77"/>
      <c r="Y693" s="77"/>
      <c r="Z693" s="77"/>
    </row>
    <row r="694" spans="1:26" ht="14.25" customHeight="1" x14ac:dyDescent="0.3">
      <c r="A694" s="77"/>
      <c r="B694" s="77"/>
      <c r="C694" s="77"/>
      <c r="D694" s="77"/>
      <c r="E694" s="77"/>
      <c r="F694" s="77"/>
      <c r="G694" s="77"/>
      <c r="H694" s="77"/>
      <c r="I694" s="77"/>
      <c r="J694" s="77"/>
      <c r="K694" s="77"/>
      <c r="L694" s="77"/>
      <c r="M694" s="77"/>
      <c r="N694" s="77"/>
      <c r="O694" s="77"/>
      <c r="P694" s="77"/>
      <c r="Q694" s="77"/>
      <c r="R694" s="77"/>
      <c r="S694" s="77"/>
      <c r="T694" s="77"/>
      <c r="U694" s="77"/>
      <c r="V694" s="77"/>
      <c r="W694" s="77"/>
      <c r="X694" s="77"/>
      <c r="Y694" s="77"/>
      <c r="Z694" s="77"/>
    </row>
    <row r="695" spans="1:26" ht="14.25" customHeight="1" x14ac:dyDescent="0.3">
      <c r="A695" s="77"/>
      <c r="B695" s="77"/>
      <c r="C695" s="77"/>
      <c r="D695" s="77"/>
      <c r="E695" s="77"/>
      <c r="F695" s="77"/>
      <c r="G695" s="77"/>
      <c r="H695" s="77"/>
      <c r="I695" s="77"/>
      <c r="J695" s="77"/>
      <c r="K695" s="77"/>
      <c r="L695" s="77"/>
      <c r="M695" s="77"/>
      <c r="N695" s="77"/>
      <c r="O695" s="77"/>
      <c r="P695" s="77"/>
      <c r="Q695" s="77"/>
      <c r="R695" s="77"/>
      <c r="S695" s="77"/>
      <c r="T695" s="77"/>
      <c r="U695" s="77"/>
      <c r="V695" s="77"/>
      <c r="W695" s="77"/>
      <c r="X695" s="77"/>
      <c r="Y695" s="77"/>
      <c r="Z695" s="77"/>
    </row>
    <row r="696" spans="1:26" ht="14.25" customHeight="1" x14ac:dyDescent="0.3">
      <c r="A696" s="77"/>
      <c r="B696" s="77"/>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row>
    <row r="697" spans="1:26" ht="14.25" customHeight="1" x14ac:dyDescent="0.3">
      <c r="A697" s="77"/>
      <c r="B697" s="7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row>
    <row r="698" spans="1:26" ht="14.25" customHeight="1" x14ac:dyDescent="0.3">
      <c r="A698" s="77"/>
      <c r="B698" s="77"/>
      <c r="C698" s="77"/>
      <c r="D698" s="77"/>
      <c r="E698" s="77"/>
      <c r="F698" s="77"/>
      <c r="G698" s="77"/>
      <c r="H698" s="77"/>
      <c r="I698" s="77"/>
      <c r="J698" s="77"/>
      <c r="K698" s="77"/>
      <c r="L698" s="77"/>
      <c r="M698" s="77"/>
      <c r="N698" s="77"/>
      <c r="O698" s="77"/>
      <c r="P698" s="77"/>
      <c r="Q698" s="77"/>
      <c r="R698" s="77"/>
      <c r="S698" s="77"/>
      <c r="T698" s="77"/>
      <c r="U698" s="77"/>
      <c r="V698" s="77"/>
      <c r="W698" s="77"/>
      <c r="X698" s="77"/>
      <c r="Y698" s="77"/>
      <c r="Z698" s="77"/>
    </row>
    <row r="699" spans="1:26" ht="14.25" customHeight="1" x14ac:dyDescent="0.3">
      <c r="A699" s="77"/>
      <c r="B699" s="77"/>
      <c r="C699" s="77"/>
      <c r="D699" s="77"/>
      <c r="E699" s="77"/>
      <c r="F699" s="77"/>
      <c r="G699" s="77"/>
      <c r="H699" s="77"/>
      <c r="I699" s="77"/>
      <c r="J699" s="77"/>
      <c r="K699" s="77"/>
      <c r="L699" s="77"/>
      <c r="M699" s="77"/>
      <c r="N699" s="77"/>
      <c r="O699" s="77"/>
      <c r="P699" s="77"/>
      <c r="Q699" s="77"/>
      <c r="R699" s="77"/>
      <c r="S699" s="77"/>
      <c r="T699" s="77"/>
      <c r="U699" s="77"/>
      <c r="V699" s="77"/>
      <c r="W699" s="77"/>
      <c r="X699" s="77"/>
      <c r="Y699" s="77"/>
      <c r="Z699" s="77"/>
    </row>
    <row r="700" spans="1:26" ht="14.25" customHeight="1" x14ac:dyDescent="0.3">
      <c r="A700" s="77"/>
      <c r="B700" s="77"/>
      <c r="C700" s="77"/>
      <c r="D700" s="77"/>
      <c r="E700" s="77"/>
      <c r="F700" s="77"/>
      <c r="G700" s="77"/>
      <c r="H700" s="77"/>
      <c r="I700" s="77"/>
      <c r="J700" s="77"/>
      <c r="K700" s="77"/>
      <c r="L700" s="77"/>
      <c r="M700" s="77"/>
      <c r="N700" s="77"/>
      <c r="O700" s="77"/>
      <c r="P700" s="77"/>
      <c r="Q700" s="77"/>
      <c r="R700" s="77"/>
      <c r="S700" s="77"/>
      <c r="T700" s="77"/>
      <c r="U700" s="77"/>
      <c r="V700" s="77"/>
      <c r="W700" s="77"/>
      <c r="X700" s="77"/>
      <c r="Y700" s="77"/>
      <c r="Z700" s="77"/>
    </row>
    <row r="701" spans="1:26" ht="14.25" customHeight="1" x14ac:dyDescent="0.3">
      <c r="A701" s="77"/>
      <c r="B701" s="77"/>
      <c r="C701" s="77"/>
      <c r="D701" s="77"/>
      <c r="E701" s="77"/>
      <c r="F701" s="77"/>
      <c r="G701" s="77"/>
      <c r="H701" s="77"/>
      <c r="I701" s="77"/>
      <c r="J701" s="77"/>
      <c r="K701" s="77"/>
      <c r="L701" s="77"/>
      <c r="M701" s="77"/>
      <c r="N701" s="77"/>
      <c r="O701" s="77"/>
      <c r="P701" s="77"/>
      <c r="Q701" s="77"/>
      <c r="R701" s="77"/>
      <c r="S701" s="77"/>
      <c r="T701" s="77"/>
      <c r="U701" s="77"/>
      <c r="V701" s="77"/>
      <c r="W701" s="77"/>
      <c r="X701" s="77"/>
      <c r="Y701" s="77"/>
      <c r="Z701" s="77"/>
    </row>
    <row r="702" spans="1:26" ht="14.25" customHeight="1" x14ac:dyDescent="0.3">
      <c r="A702" s="77"/>
      <c r="B702" s="77"/>
      <c r="C702" s="77"/>
      <c r="D702" s="77"/>
      <c r="E702" s="77"/>
      <c r="F702" s="77"/>
      <c r="G702" s="77"/>
      <c r="H702" s="77"/>
      <c r="I702" s="77"/>
      <c r="J702" s="77"/>
      <c r="K702" s="77"/>
      <c r="L702" s="77"/>
      <c r="M702" s="77"/>
      <c r="N702" s="77"/>
      <c r="O702" s="77"/>
      <c r="P702" s="77"/>
      <c r="Q702" s="77"/>
      <c r="R702" s="77"/>
      <c r="S702" s="77"/>
      <c r="T702" s="77"/>
      <c r="U702" s="77"/>
      <c r="V702" s="77"/>
      <c r="W702" s="77"/>
      <c r="X702" s="77"/>
      <c r="Y702" s="77"/>
      <c r="Z702" s="77"/>
    </row>
    <row r="703" spans="1:26" ht="14.25" customHeight="1" x14ac:dyDescent="0.3">
      <c r="A703" s="77"/>
      <c r="B703" s="77"/>
      <c r="C703" s="77"/>
      <c r="D703" s="77"/>
      <c r="E703" s="77"/>
      <c r="F703" s="77"/>
      <c r="G703" s="77"/>
      <c r="H703" s="77"/>
      <c r="I703" s="77"/>
      <c r="J703" s="77"/>
      <c r="K703" s="77"/>
      <c r="L703" s="77"/>
      <c r="M703" s="77"/>
      <c r="N703" s="77"/>
      <c r="O703" s="77"/>
      <c r="P703" s="77"/>
      <c r="Q703" s="77"/>
      <c r="R703" s="77"/>
      <c r="S703" s="77"/>
      <c r="T703" s="77"/>
      <c r="U703" s="77"/>
      <c r="V703" s="77"/>
      <c r="W703" s="77"/>
      <c r="X703" s="77"/>
      <c r="Y703" s="77"/>
      <c r="Z703" s="77"/>
    </row>
    <row r="704" spans="1:26" ht="14.25" customHeight="1" x14ac:dyDescent="0.3">
      <c r="A704" s="77"/>
      <c r="B704" s="77"/>
      <c r="C704" s="77"/>
      <c r="D704" s="77"/>
      <c r="E704" s="77"/>
      <c r="F704" s="77"/>
      <c r="G704" s="77"/>
      <c r="H704" s="77"/>
      <c r="I704" s="77"/>
      <c r="J704" s="77"/>
      <c r="K704" s="77"/>
      <c r="L704" s="77"/>
      <c r="M704" s="77"/>
      <c r="N704" s="77"/>
      <c r="O704" s="77"/>
      <c r="P704" s="77"/>
      <c r="Q704" s="77"/>
      <c r="R704" s="77"/>
      <c r="S704" s="77"/>
      <c r="T704" s="77"/>
      <c r="U704" s="77"/>
      <c r="V704" s="77"/>
      <c r="W704" s="77"/>
      <c r="X704" s="77"/>
      <c r="Y704" s="77"/>
      <c r="Z704" s="77"/>
    </row>
    <row r="705" spans="1:26" ht="14.25" customHeight="1" x14ac:dyDescent="0.3">
      <c r="A705" s="77"/>
      <c r="B705" s="77"/>
      <c r="C705" s="77"/>
      <c r="D705" s="77"/>
      <c r="E705" s="77"/>
      <c r="F705" s="77"/>
      <c r="G705" s="77"/>
      <c r="H705" s="77"/>
      <c r="I705" s="77"/>
      <c r="J705" s="77"/>
      <c r="K705" s="77"/>
      <c r="L705" s="77"/>
      <c r="M705" s="77"/>
      <c r="N705" s="77"/>
      <c r="O705" s="77"/>
      <c r="P705" s="77"/>
      <c r="Q705" s="77"/>
      <c r="R705" s="77"/>
      <c r="S705" s="77"/>
      <c r="T705" s="77"/>
      <c r="U705" s="77"/>
      <c r="V705" s="77"/>
      <c r="W705" s="77"/>
      <c r="X705" s="77"/>
      <c r="Y705" s="77"/>
      <c r="Z705" s="77"/>
    </row>
    <row r="706" spans="1:26" ht="14.25" customHeight="1" x14ac:dyDescent="0.3">
      <c r="A706" s="77"/>
      <c r="B706" s="77"/>
      <c r="C706" s="77"/>
      <c r="D706" s="77"/>
      <c r="E706" s="77"/>
      <c r="F706" s="77"/>
      <c r="G706" s="77"/>
      <c r="H706" s="77"/>
      <c r="I706" s="77"/>
      <c r="J706" s="77"/>
      <c r="K706" s="77"/>
      <c r="L706" s="77"/>
      <c r="M706" s="77"/>
      <c r="N706" s="77"/>
      <c r="O706" s="77"/>
      <c r="P706" s="77"/>
      <c r="Q706" s="77"/>
      <c r="R706" s="77"/>
      <c r="S706" s="77"/>
      <c r="T706" s="77"/>
      <c r="U706" s="77"/>
      <c r="V706" s="77"/>
      <c r="W706" s="77"/>
      <c r="X706" s="77"/>
      <c r="Y706" s="77"/>
      <c r="Z706" s="77"/>
    </row>
    <row r="707" spans="1:26" ht="14.25" customHeight="1" x14ac:dyDescent="0.3">
      <c r="A707" s="77"/>
      <c r="B707" s="77"/>
      <c r="C707" s="77"/>
      <c r="D707" s="77"/>
      <c r="E707" s="77"/>
      <c r="F707" s="77"/>
      <c r="G707" s="77"/>
      <c r="H707" s="77"/>
      <c r="I707" s="77"/>
      <c r="J707" s="77"/>
      <c r="K707" s="77"/>
      <c r="L707" s="77"/>
      <c r="M707" s="77"/>
      <c r="N707" s="77"/>
      <c r="O707" s="77"/>
      <c r="P707" s="77"/>
      <c r="Q707" s="77"/>
      <c r="R707" s="77"/>
      <c r="S707" s="77"/>
      <c r="T707" s="77"/>
      <c r="U707" s="77"/>
      <c r="V707" s="77"/>
      <c r="W707" s="77"/>
      <c r="X707" s="77"/>
      <c r="Y707" s="77"/>
      <c r="Z707" s="77"/>
    </row>
    <row r="708" spans="1:26" ht="14.25" customHeight="1" x14ac:dyDescent="0.3">
      <c r="A708" s="77"/>
      <c r="B708" s="77"/>
      <c r="C708" s="77"/>
      <c r="D708" s="77"/>
      <c r="E708" s="77"/>
      <c r="F708" s="77"/>
      <c r="G708" s="77"/>
      <c r="H708" s="77"/>
      <c r="I708" s="77"/>
      <c r="J708" s="77"/>
      <c r="K708" s="77"/>
      <c r="L708" s="77"/>
      <c r="M708" s="77"/>
      <c r="N708" s="77"/>
      <c r="O708" s="77"/>
      <c r="P708" s="77"/>
      <c r="Q708" s="77"/>
      <c r="R708" s="77"/>
      <c r="S708" s="77"/>
      <c r="T708" s="77"/>
      <c r="U708" s="77"/>
      <c r="V708" s="77"/>
      <c r="W708" s="77"/>
      <c r="X708" s="77"/>
      <c r="Y708" s="77"/>
      <c r="Z708" s="77"/>
    </row>
    <row r="709" spans="1:26" ht="14.25" customHeight="1" x14ac:dyDescent="0.3">
      <c r="A709" s="77"/>
      <c r="B709" s="77"/>
      <c r="C709" s="77"/>
      <c r="D709" s="77"/>
      <c r="E709" s="77"/>
      <c r="F709" s="77"/>
      <c r="G709" s="77"/>
      <c r="H709" s="77"/>
      <c r="I709" s="77"/>
      <c r="J709" s="77"/>
      <c r="K709" s="77"/>
      <c r="L709" s="77"/>
      <c r="M709" s="77"/>
      <c r="N709" s="77"/>
      <c r="O709" s="77"/>
      <c r="P709" s="77"/>
      <c r="Q709" s="77"/>
      <c r="R709" s="77"/>
      <c r="S709" s="77"/>
      <c r="T709" s="77"/>
      <c r="U709" s="77"/>
      <c r="V709" s="77"/>
      <c r="W709" s="77"/>
      <c r="X709" s="77"/>
      <c r="Y709" s="77"/>
      <c r="Z709" s="77"/>
    </row>
    <row r="710" spans="1:26" ht="14.25" customHeight="1" x14ac:dyDescent="0.3">
      <c r="A710" s="77"/>
      <c r="B710" s="77"/>
      <c r="C710" s="77"/>
      <c r="D710" s="77"/>
      <c r="E710" s="77"/>
      <c r="F710" s="77"/>
      <c r="G710" s="77"/>
      <c r="H710" s="77"/>
      <c r="I710" s="77"/>
      <c r="J710" s="77"/>
      <c r="K710" s="77"/>
      <c r="L710" s="77"/>
      <c r="M710" s="77"/>
      <c r="N710" s="77"/>
      <c r="O710" s="77"/>
      <c r="P710" s="77"/>
      <c r="Q710" s="77"/>
      <c r="R710" s="77"/>
      <c r="S710" s="77"/>
      <c r="T710" s="77"/>
      <c r="U710" s="77"/>
      <c r="V710" s="77"/>
      <c r="W710" s="77"/>
      <c r="X710" s="77"/>
      <c r="Y710" s="77"/>
      <c r="Z710" s="77"/>
    </row>
    <row r="711" spans="1:26" ht="14.25" customHeight="1" x14ac:dyDescent="0.3">
      <c r="A711" s="77"/>
      <c r="B711" s="77"/>
      <c r="C711" s="77"/>
      <c r="D711" s="77"/>
      <c r="E711" s="77"/>
      <c r="F711" s="77"/>
      <c r="G711" s="77"/>
      <c r="H711" s="77"/>
      <c r="I711" s="77"/>
      <c r="J711" s="77"/>
      <c r="K711" s="77"/>
      <c r="L711" s="77"/>
      <c r="M711" s="77"/>
      <c r="N711" s="77"/>
      <c r="O711" s="77"/>
      <c r="P711" s="77"/>
      <c r="Q711" s="77"/>
      <c r="R711" s="77"/>
      <c r="S711" s="77"/>
      <c r="T711" s="77"/>
      <c r="U711" s="77"/>
      <c r="V711" s="77"/>
      <c r="W711" s="77"/>
      <c r="X711" s="77"/>
      <c r="Y711" s="77"/>
      <c r="Z711" s="77"/>
    </row>
    <row r="712" spans="1:26" ht="14.25" customHeight="1" x14ac:dyDescent="0.3">
      <c r="A712" s="77"/>
      <c r="B712" s="77"/>
      <c r="C712" s="77"/>
      <c r="D712" s="77"/>
      <c r="E712" s="77"/>
      <c r="F712" s="77"/>
      <c r="G712" s="77"/>
      <c r="H712" s="77"/>
      <c r="I712" s="77"/>
      <c r="J712" s="77"/>
      <c r="K712" s="77"/>
      <c r="L712" s="77"/>
      <c r="M712" s="77"/>
      <c r="N712" s="77"/>
      <c r="O712" s="77"/>
      <c r="P712" s="77"/>
      <c r="Q712" s="77"/>
      <c r="R712" s="77"/>
      <c r="S712" s="77"/>
      <c r="T712" s="77"/>
      <c r="U712" s="77"/>
      <c r="V712" s="77"/>
      <c r="W712" s="77"/>
      <c r="X712" s="77"/>
      <c r="Y712" s="77"/>
      <c r="Z712" s="77"/>
    </row>
    <row r="713" spans="1:26" ht="14.25" customHeight="1" x14ac:dyDescent="0.3">
      <c r="A713" s="77"/>
      <c r="B713" s="77"/>
      <c r="C713" s="77"/>
      <c r="D713" s="77"/>
      <c r="E713" s="77"/>
      <c r="F713" s="77"/>
      <c r="G713" s="77"/>
      <c r="H713" s="77"/>
      <c r="I713" s="77"/>
      <c r="J713" s="77"/>
      <c r="K713" s="77"/>
      <c r="L713" s="77"/>
      <c r="M713" s="77"/>
      <c r="N713" s="77"/>
      <c r="O713" s="77"/>
      <c r="P713" s="77"/>
      <c r="Q713" s="77"/>
      <c r="R713" s="77"/>
      <c r="S713" s="77"/>
      <c r="T713" s="77"/>
      <c r="U713" s="77"/>
      <c r="V713" s="77"/>
      <c r="W713" s="77"/>
      <c r="X713" s="77"/>
      <c r="Y713" s="77"/>
      <c r="Z713" s="77"/>
    </row>
    <row r="714" spans="1:26" ht="14.25" customHeight="1" x14ac:dyDescent="0.3">
      <c r="A714" s="77"/>
      <c r="B714" s="77"/>
      <c r="C714" s="77"/>
      <c r="D714" s="77"/>
      <c r="E714" s="77"/>
      <c r="F714" s="77"/>
      <c r="G714" s="77"/>
      <c r="H714" s="77"/>
      <c r="I714" s="77"/>
      <c r="J714" s="77"/>
      <c r="K714" s="77"/>
      <c r="L714" s="77"/>
      <c r="M714" s="77"/>
      <c r="N714" s="77"/>
      <c r="O714" s="77"/>
      <c r="P714" s="77"/>
      <c r="Q714" s="77"/>
      <c r="R714" s="77"/>
      <c r="S714" s="77"/>
      <c r="T714" s="77"/>
      <c r="U714" s="77"/>
      <c r="V714" s="77"/>
      <c r="W714" s="77"/>
      <c r="X714" s="77"/>
      <c r="Y714" s="77"/>
      <c r="Z714" s="77"/>
    </row>
    <row r="715" spans="1:26" ht="14.25" customHeight="1" x14ac:dyDescent="0.3">
      <c r="A715" s="77"/>
      <c r="B715" s="77"/>
      <c r="C715" s="77"/>
      <c r="D715" s="77"/>
      <c r="E715" s="77"/>
      <c r="F715" s="77"/>
      <c r="G715" s="77"/>
      <c r="H715" s="77"/>
      <c r="I715" s="77"/>
      <c r="J715" s="77"/>
      <c r="K715" s="77"/>
      <c r="L715" s="77"/>
      <c r="M715" s="77"/>
      <c r="N715" s="77"/>
      <c r="O715" s="77"/>
      <c r="P715" s="77"/>
      <c r="Q715" s="77"/>
      <c r="R715" s="77"/>
      <c r="S715" s="77"/>
      <c r="T715" s="77"/>
      <c r="U715" s="77"/>
      <c r="V715" s="77"/>
      <c r="W715" s="77"/>
      <c r="X715" s="77"/>
      <c r="Y715" s="77"/>
      <c r="Z715" s="77"/>
    </row>
    <row r="716" spans="1:26" ht="14.25" customHeight="1" x14ac:dyDescent="0.3">
      <c r="A716" s="77"/>
      <c r="B716" s="77"/>
      <c r="C716" s="77"/>
      <c r="D716" s="77"/>
      <c r="E716" s="77"/>
      <c r="F716" s="77"/>
      <c r="G716" s="77"/>
      <c r="H716" s="77"/>
      <c r="I716" s="77"/>
      <c r="J716" s="77"/>
      <c r="K716" s="77"/>
      <c r="L716" s="77"/>
      <c r="M716" s="77"/>
      <c r="N716" s="77"/>
      <c r="O716" s="77"/>
      <c r="P716" s="77"/>
      <c r="Q716" s="77"/>
      <c r="R716" s="77"/>
      <c r="S716" s="77"/>
      <c r="T716" s="77"/>
      <c r="U716" s="77"/>
      <c r="V716" s="77"/>
      <c r="W716" s="77"/>
      <c r="X716" s="77"/>
      <c r="Y716" s="77"/>
      <c r="Z716" s="77"/>
    </row>
    <row r="717" spans="1:26" ht="14.25" customHeight="1" x14ac:dyDescent="0.3">
      <c r="A717" s="77"/>
      <c r="B717" s="77"/>
      <c r="C717" s="77"/>
      <c r="D717" s="77"/>
      <c r="E717" s="77"/>
      <c r="F717" s="77"/>
      <c r="G717" s="77"/>
      <c r="H717" s="77"/>
      <c r="I717" s="77"/>
      <c r="J717" s="77"/>
      <c r="K717" s="77"/>
      <c r="L717" s="77"/>
      <c r="M717" s="77"/>
      <c r="N717" s="77"/>
      <c r="O717" s="77"/>
      <c r="P717" s="77"/>
      <c r="Q717" s="77"/>
      <c r="R717" s="77"/>
      <c r="S717" s="77"/>
      <c r="T717" s="77"/>
      <c r="U717" s="77"/>
      <c r="V717" s="77"/>
      <c r="W717" s="77"/>
      <c r="X717" s="77"/>
      <c r="Y717" s="77"/>
      <c r="Z717" s="77"/>
    </row>
    <row r="718" spans="1:26" ht="14.25" customHeight="1" x14ac:dyDescent="0.3">
      <c r="A718" s="77"/>
      <c r="B718" s="77"/>
      <c r="C718" s="77"/>
      <c r="D718" s="77"/>
      <c r="E718" s="77"/>
      <c r="F718" s="77"/>
      <c r="G718" s="77"/>
      <c r="H718" s="77"/>
      <c r="I718" s="77"/>
      <c r="J718" s="77"/>
      <c r="K718" s="77"/>
      <c r="L718" s="77"/>
      <c r="M718" s="77"/>
      <c r="N718" s="77"/>
      <c r="O718" s="77"/>
      <c r="P718" s="77"/>
      <c r="Q718" s="77"/>
      <c r="R718" s="77"/>
      <c r="S718" s="77"/>
      <c r="T718" s="77"/>
      <c r="U718" s="77"/>
      <c r="V718" s="77"/>
      <c r="W718" s="77"/>
      <c r="X718" s="77"/>
      <c r="Y718" s="77"/>
      <c r="Z718" s="77"/>
    </row>
    <row r="719" spans="1:26" ht="14.25" customHeight="1" x14ac:dyDescent="0.3">
      <c r="A719" s="77"/>
      <c r="B719" s="77"/>
      <c r="C719" s="77"/>
      <c r="D719" s="77"/>
      <c r="E719" s="77"/>
      <c r="F719" s="77"/>
      <c r="G719" s="77"/>
      <c r="H719" s="77"/>
      <c r="I719" s="77"/>
      <c r="J719" s="77"/>
      <c r="K719" s="77"/>
      <c r="L719" s="77"/>
      <c r="M719" s="77"/>
      <c r="N719" s="77"/>
      <c r="O719" s="77"/>
      <c r="P719" s="77"/>
      <c r="Q719" s="77"/>
      <c r="R719" s="77"/>
      <c r="S719" s="77"/>
      <c r="T719" s="77"/>
      <c r="U719" s="77"/>
      <c r="V719" s="77"/>
      <c r="W719" s="77"/>
      <c r="X719" s="77"/>
      <c r="Y719" s="77"/>
      <c r="Z719" s="77"/>
    </row>
    <row r="720" spans="1:26" ht="14.25" customHeight="1" x14ac:dyDescent="0.3">
      <c r="A720" s="77"/>
      <c r="B720" s="77"/>
      <c r="C720" s="77"/>
      <c r="D720" s="77"/>
      <c r="E720" s="77"/>
      <c r="F720" s="77"/>
      <c r="G720" s="77"/>
      <c r="H720" s="77"/>
      <c r="I720" s="77"/>
      <c r="J720" s="77"/>
      <c r="K720" s="77"/>
      <c r="L720" s="77"/>
      <c r="M720" s="77"/>
      <c r="N720" s="77"/>
      <c r="O720" s="77"/>
      <c r="P720" s="77"/>
      <c r="Q720" s="77"/>
      <c r="R720" s="77"/>
      <c r="S720" s="77"/>
      <c r="T720" s="77"/>
      <c r="U720" s="77"/>
      <c r="V720" s="77"/>
      <c r="W720" s="77"/>
      <c r="X720" s="77"/>
      <c r="Y720" s="77"/>
      <c r="Z720" s="77"/>
    </row>
    <row r="721" spans="1:26" ht="14.25" customHeight="1" x14ac:dyDescent="0.3">
      <c r="A721" s="77"/>
      <c r="B721" s="77"/>
      <c r="C721" s="77"/>
      <c r="D721" s="77"/>
      <c r="E721" s="77"/>
      <c r="F721" s="77"/>
      <c r="G721" s="77"/>
      <c r="H721" s="77"/>
      <c r="I721" s="77"/>
      <c r="J721" s="77"/>
      <c r="K721" s="77"/>
      <c r="L721" s="77"/>
      <c r="M721" s="77"/>
      <c r="N721" s="77"/>
      <c r="O721" s="77"/>
      <c r="P721" s="77"/>
      <c r="Q721" s="77"/>
      <c r="R721" s="77"/>
      <c r="S721" s="77"/>
      <c r="T721" s="77"/>
      <c r="U721" s="77"/>
      <c r="V721" s="77"/>
      <c r="W721" s="77"/>
      <c r="X721" s="77"/>
      <c r="Y721" s="77"/>
      <c r="Z721" s="77"/>
    </row>
    <row r="722" spans="1:26" ht="14.25" customHeight="1" x14ac:dyDescent="0.3">
      <c r="A722" s="77"/>
      <c r="B722" s="77"/>
      <c r="C722" s="77"/>
      <c r="D722" s="77"/>
      <c r="E722" s="77"/>
      <c r="F722" s="77"/>
      <c r="G722" s="77"/>
      <c r="H722" s="77"/>
      <c r="I722" s="77"/>
      <c r="J722" s="77"/>
      <c r="K722" s="77"/>
      <c r="L722" s="77"/>
      <c r="M722" s="77"/>
      <c r="N722" s="77"/>
      <c r="O722" s="77"/>
      <c r="P722" s="77"/>
      <c r="Q722" s="77"/>
      <c r="R722" s="77"/>
      <c r="S722" s="77"/>
      <c r="T722" s="77"/>
      <c r="U722" s="77"/>
      <c r="V722" s="77"/>
      <c r="W722" s="77"/>
      <c r="X722" s="77"/>
      <c r="Y722" s="77"/>
      <c r="Z722" s="77"/>
    </row>
    <row r="723" spans="1:26" ht="14.25" customHeight="1" x14ac:dyDescent="0.3">
      <c r="A723" s="77"/>
      <c r="B723" s="77"/>
      <c r="C723" s="77"/>
      <c r="D723" s="77"/>
      <c r="E723" s="77"/>
      <c r="F723" s="77"/>
      <c r="G723" s="77"/>
      <c r="H723" s="77"/>
      <c r="I723" s="77"/>
      <c r="J723" s="77"/>
      <c r="K723" s="77"/>
      <c r="L723" s="77"/>
      <c r="M723" s="77"/>
      <c r="N723" s="77"/>
      <c r="O723" s="77"/>
      <c r="P723" s="77"/>
      <c r="Q723" s="77"/>
      <c r="R723" s="77"/>
      <c r="S723" s="77"/>
      <c r="T723" s="77"/>
      <c r="U723" s="77"/>
      <c r="V723" s="77"/>
      <c r="W723" s="77"/>
      <c r="X723" s="77"/>
      <c r="Y723" s="77"/>
      <c r="Z723" s="77"/>
    </row>
    <row r="724" spans="1:26" ht="14.25" customHeight="1" x14ac:dyDescent="0.3">
      <c r="A724" s="77"/>
      <c r="B724" s="77"/>
      <c r="C724" s="77"/>
      <c r="D724" s="77"/>
      <c r="E724" s="77"/>
      <c r="F724" s="77"/>
      <c r="G724" s="77"/>
      <c r="H724" s="77"/>
      <c r="I724" s="77"/>
      <c r="J724" s="77"/>
      <c r="K724" s="77"/>
      <c r="L724" s="77"/>
      <c r="M724" s="77"/>
      <c r="N724" s="77"/>
      <c r="O724" s="77"/>
      <c r="P724" s="77"/>
      <c r="Q724" s="77"/>
      <c r="R724" s="77"/>
      <c r="S724" s="77"/>
      <c r="T724" s="77"/>
      <c r="U724" s="77"/>
      <c r="V724" s="77"/>
      <c r="W724" s="77"/>
      <c r="X724" s="77"/>
      <c r="Y724" s="77"/>
      <c r="Z724" s="77"/>
    </row>
    <row r="725" spans="1:26" ht="14.25" customHeight="1" x14ac:dyDescent="0.3">
      <c r="A725" s="77"/>
      <c r="B725" s="77"/>
      <c r="C725" s="77"/>
      <c r="D725" s="77"/>
      <c r="E725" s="77"/>
      <c r="F725" s="77"/>
      <c r="G725" s="77"/>
      <c r="H725" s="77"/>
      <c r="I725" s="77"/>
      <c r="J725" s="77"/>
      <c r="K725" s="77"/>
      <c r="L725" s="77"/>
      <c r="M725" s="77"/>
      <c r="N725" s="77"/>
      <c r="O725" s="77"/>
      <c r="P725" s="77"/>
      <c r="Q725" s="77"/>
      <c r="R725" s="77"/>
      <c r="S725" s="77"/>
      <c r="T725" s="77"/>
      <c r="U725" s="77"/>
      <c r="V725" s="77"/>
      <c r="W725" s="77"/>
      <c r="X725" s="77"/>
      <c r="Y725" s="77"/>
      <c r="Z725" s="77"/>
    </row>
    <row r="726" spans="1:26" ht="14.25" customHeight="1" x14ac:dyDescent="0.3">
      <c r="A726" s="77"/>
      <c r="B726" s="77"/>
      <c r="C726" s="77"/>
      <c r="D726" s="77"/>
      <c r="E726" s="77"/>
      <c r="F726" s="77"/>
      <c r="G726" s="77"/>
      <c r="H726" s="77"/>
      <c r="I726" s="77"/>
      <c r="J726" s="77"/>
      <c r="K726" s="77"/>
      <c r="L726" s="77"/>
      <c r="M726" s="77"/>
      <c r="N726" s="77"/>
      <c r="O726" s="77"/>
      <c r="P726" s="77"/>
      <c r="Q726" s="77"/>
      <c r="R726" s="77"/>
      <c r="S726" s="77"/>
      <c r="T726" s="77"/>
      <c r="U726" s="77"/>
      <c r="V726" s="77"/>
      <c r="W726" s="77"/>
      <c r="X726" s="77"/>
      <c r="Y726" s="77"/>
      <c r="Z726" s="77"/>
    </row>
    <row r="727" spans="1:26" ht="14.25" customHeight="1" x14ac:dyDescent="0.3">
      <c r="A727" s="77"/>
      <c r="B727" s="77"/>
      <c r="C727" s="77"/>
      <c r="D727" s="77"/>
      <c r="E727" s="77"/>
      <c r="F727" s="77"/>
      <c r="G727" s="77"/>
      <c r="H727" s="77"/>
      <c r="I727" s="77"/>
      <c r="J727" s="77"/>
      <c r="K727" s="77"/>
      <c r="L727" s="77"/>
      <c r="M727" s="77"/>
      <c r="N727" s="77"/>
      <c r="O727" s="77"/>
      <c r="P727" s="77"/>
      <c r="Q727" s="77"/>
      <c r="R727" s="77"/>
      <c r="S727" s="77"/>
      <c r="T727" s="77"/>
      <c r="U727" s="77"/>
      <c r="V727" s="77"/>
      <c r="W727" s="77"/>
      <c r="X727" s="77"/>
      <c r="Y727" s="77"/>
      <c r="Z727" s="77"/>
    </row>
    <row r="728" spans="1:26" ht="14.25" customHeight="1" x14ac:dyDescent="0.3">
      <c r="A728" s="77"/>
      <c r="B728" s="77"/>
      <c r="C728" s="77"/>
      <c r="D728" s="77"/>
      <c r="E728" s="77"/>
      <c r="F728" s="77"/>
      <c r="G728" s="77"/>
      <c r="H728" s="77"/>
      <c r="I728" s="77"/>
      <c r="J728" s="77"/>
      <c r="K728" s="77"/>
      <c r="L728" s="77"/>
      <c r="M728" s="77"/>
      <c r="N728" s="77"/>
      <c r="O728" s="77"/>
      <c r="P728" s="77"/>
      <c r="Q728" s="77"/>
      <c r="R728" s="77"/>
      <c r="S728" s="77"/>
      <c r="T728" s="77"/>
      <c r="U728" s="77"/>
      <c r="V728" s="77"/>
      <c r="W728" s="77"/>
      <c r="X728" s="77"/>
      <c r="Y728" s="77"/>
      <c r="Z728" s="77"/>
    </row>
    <row r="729" spans="1:26" ht="14.25" customHeight="1" x14ac:dyDescent="0.3">
      <c r="A729" s="77"/>
      <c r="B729" s="77"/>
      <c r="C729" s="77"/>
      <c r="D729" s="77"/>
      <c r="E729" s="77"/>
      <c r="F729" s="77"/>
      <c r="G729" s="77"/>
      <c r="H729" s="77"/>
      <c r="I729" s="77"/>
      <c r="J729" s="77"/>
      <c r="K729" s="77"/>
      <c r="L729" s="77"/>
      <c r="M729" s="77"/>
      <c r="N729" s="77"/>
      <c r="O729" s="77"/>
      <c r="P729" s="77"/>
      <c r="Q729" s="77"/>
      <c r="R729" s="77"/>
      <c r="S729" s="77"/>
      <c r="T729" s="77"/>
      <c r="U729" s="77"/>
      <c r="V729" s="77"/>
      <c r="W729" s="77"/>
      <c r="X729" s="77"/>
      <c r="Y729" s="77"/>
      <c r="Z729" s="77"/>
    </row>
    <row r="730" spans="1:26" ht="14.25" customHeight="1" x14ac:dyDescent="0.3">
      <c r="A730" s="77"/>
      <c r="B730" s="77"/>
      <c r="C730" s="77"/>
      <c r="D730" s="77"/>
      <c r="E730" s="77"/>
      <c r="F730" s="77"/>
      <c r="G730" s="77"/>
      <c r="H730" s="77"/>
      <c r="I730" s="77"/>
      <c r="J730" s="77"/>
      <c r="K730" s="77"/>
      <c r="L730" s="77"/>
      <c r="M730" s="77"/>
      <c r="N730" s="77"/>
      <c r="O730" s="77"/>
      <c r="P730" s="77"/>
      <c r="Q730" s="77"/>
      <c r="R730" s="77"/>
      <c r="S730" s="77"/>
      <c r="T730" s="77"/>
      <c r="U730" s="77"/>
      <c r="V730" s="77"/>
      <c r="W730" s="77"/>
      <c r="X730" s="77"/>
      <c r="Y730" s="77"/>
      <c r="Z730" s="77"/>
    </row>
    <row r="731" spans="1:26" ht="14.25" customHeight="1" x14ac:dyDescent="0.3">
      <c r="A731" s="77"/>
      <c r="B731" s="77"/>
      <c r="C731" s="77"/>
      <c r="D731" s="77"/>
      <c r="E731" s="77"/>
      <c r="F731" s="77"/>
      <c r="G731" s="77"/>
      <c r="H731" s="77"/>
      <c r="I731" s="77"/>
      <c r="J731" s="77"/>
      <c r="K731" s="77"/>
      <c r="L731" s="77"/>
      <c r="M731" s="77"/>
      <c r="N731" s="77"/>
      <c r="O731" s="77"/>
      <c r="P731" s="77"/>
      <c r="Q731" s="77"/>
      <c r="R731" s="77"/>
      <c r="S731" s="77"/>
      <c r="T731" s="77"/>
      <c r="U731" s="77"/>
      <c r="V731" s="77"/>
      <c r="W731" s="77"/>
      <c r="X731" s="77"/>
      <c r="Y731" s="77"/>
      <c r="Z731" s="77"/>
    </row>
    <row r="732" spans="1:26" ht="14.25" customHeight="1" x14ac:dyDescent="0.3">
      <c r="A732" s="77"/>
      <c r="B732" s="77"/>
      <c r="C732" s="77"/>
      <c r="D732" s="77"/>
      <c r="E732" s="77"/>
      <c r="F732" s="77"/>
      <c r="G732" s="77"/>
      <c r="H732" s="77"/>
      <c r="I732" s="77"/>
      <c r="J732" s="77"/>
      <c r="K732" s="77"/>
      <c r="L732" s="77"/>
      <c r="M732" s="77"/>
      <c r="N732" s="77"/>
      <c r="O732" s="77"/>
      <c r="P732" s="77"/>
      <c r="Q732" s="77"/>
      <c r="R732" s="77"/>
      <c r="S732" s="77"/>
      <c r="T732" s="77"/>
      <c r="U732" s="77"/>
      <c r="V732" s="77"/>
      <c r="W732" s="77"/>
      <c r="X732" s="77"/>
      <c r="Y732" s="77"/>
      <c r="Z732" s="77"/>
    </row>
    <row r="733" spans="1:26" ht="14.25" customHeight="1" x14ac:dyDescent="0.3">
      <c r="A733" s="77"/>
      <c r="B733" s="77"/>
      <c r="C733" s="77"/>
      <c r="D733" s="77"/>
      <c r="E733" s="77"/>
      <c r="F733" s="77"/>
      <c r="G733" s="77"/>
      <c r="H733" s="77"/>
      <c r="I733" s="77"/>
      <c r="J733" s="77"/>
      <c r="K733" s="77"/>
      <c r="L733" s="77"/>
      <c r="M733" s="77"/>
      <c r="N733" s="77"/>
      <c r="O733" s="77"/>
      <c r="P733" s="77"/>
      <c r="Q733" s="77"/>
      <c r="R733" s="77"/>
      <c r="S733" s="77"/>
      <c r="T733" s="77"/>
      <c r="U733" s="77"/>
      <c r="V733" s="77"/>
      <c r="W733" s="77"/>
      <c r="X733" s="77"/>
      <c r="Y733" s="77"/>
      <c r="Z733" s="77"/>
    </row>
    <row r="734" spans="1:26" ht="14.25" customHeight="1" x14ac:dyDescent="0.3">
      <c r="A734" s="77"/>
      <c r="B734" s="77"/>
      <c r="C734" s="77"/>
      <c r="D734" s="77"/>
      <c r="E734" s="77"/>
      <c r="F734" s="77"/>
      <c r="G734" s="77"/>
      <c r="H734" s="77"/>
      <c r="I734" s="77"/>
      <c r="J734" s="77"/>
      <c r="K734" s="77"/>
      <c r="L734" s="77"/>
      <c r="M734" s="77"/>
      <c r="N734" s="77"/>
      <c r="O734" s="77"/>
      <c r="P734" s="77"/>
      <c r="Q734" s="77"/>
      <c r="R734" s="77"/>
      <c r="S734" s="77"/>
      <c r="T734" s="77"/>
      <c r="U734" s="77"/>
      <c r="V734" s="77"/>
      <c r="W734" s="77"/>
      <c r="X734" s="77"/>
      <c r="Y734" s="77"/>
      <c r="Z734" s="77"/>
    </row>
    <row r="735" spans="1:26" ht="14.25" customHeight="1" x14ac:dyDescent="0.3">
      <c r="A735" s="77"/>
      <c r="B735" s="77"/>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row>
    <row r="736" spans="1:26" ht="14.25" customHeight="1" x14ac:dyDescent="0.3">
      <c r="A736" s="77"/>
      <c r="B736" s="77"/>
      <c r="C736" s="77"/>
      <c r="D736" s="77"/>
      <c r="E736" s="77"/>
      <c r="F736" s="77"/>
      <c r="G736" s="77"/>
      <c r="H736" s="77"/>
      <c r="I736" s="77"/>
      <c r="J736" s="77"/>
      <c r="K736" s="77"/>
      <c r="L736" s="77"/>
      <c r="M736" s="77"/>
      <c r="N736" s="77"/>
      <c r="O736" s="77"/>
      <c r="P736" s="77"/>
      <c r="Q736" s="77"/>
      <c r="R736" s="77"/>
      <c r="S736" s="77"/>
      <c r="T736" s="77"/>
      <c r="U736" s="77"/>
      <c r="V736" s="77"/>
      <c r="W736" s="77"/>
      <c r="X736" s="77"/>
      <c r="Y736" s="77"/>
      <c r="Z736" s="77"/>
    </row>
    <row r="737" spans="1:26" ht="14.25" customHeight="1" x14ac:dyDescent="0.3">
      <c r="A737" s="77"/>
      <c r="B737" s="77"/>
      <c r="C737" s="77"/>
      <c r="D737" s="77"/>
      <c r="E737" s="77"/>
      <c r="F737" s="77"/>
      <c r="G737" s="77"/>
      <c r="H737" s="77"/>
      <c r="I737" s="77"/>
      <c r="J737" s="77"/>
      <c r="K737" s="77"/>
      <c r="L737" s="77"/>
      <c r="M737" s="77"/>
      <c r="N737" s="77"/>
      <c r="O737" s="77"/>
      <c r="P737" s="77"/>
      <c r="Q737" s="77"/>
      <c r="R737" s="77"/>
      <c r="S737" s="77"/>
      <c r="T737" s="77"/>
      <c r="U737" s="77"/>
      <c r="V737" s="77"/>
      <c r="W737" s="77"/>
      <c r="X737" s="77"/>
      <c r="Y737" s="77"/>
      <c r="Z737" s="77"/>
    </row>
    <row r="738" spans="1:26" ht="14.25" customHeight="1" x14ac:dyDescent="0.3">
      <c r="A738" s="77"/>
      <c r="B738" s="77"/>
      <c r="C738" s="77"/>
      <c r="D738" s="77"/>
      <c r="E738" s="77"/>
      <c r="F738" s="77"/>
      <c r="G738" s="77"/>
      <c r="H738" s="77"/>
      <c r="I738" s="77"/>
      <c r="J738" s="77"/>
      <c r="K738" s="77"/>
      <c r="L738" s="77"/>
      <c r="M738" s="77"/>
      <c r="N738" s="77"/>
      <c r="O738" s="77"/>
      <c r="P738" s="77"/>
      <c r="Q738" s="77"/>
      <c r="R738" s="77"/>
      <c r="S738" s="77"/>
      <c r="T738" s="77"/>
      <c r="U738" s="77"/>
      <c r="V738" s="77"/>
      <c r="W738" s="77"/>
      <c r="X738" s="77"/>
      <c r="Y738" s="77"/>
      <c r="Z738" s="77"/>
    </row>
    <row r="739" spans="1:26" ht="14.25" customHeight="1" x14ac:dyDescent="0.3">
      <c r="A739" s="77"/>
      <c r="B739" s="77"/>
      <c r="C739" s="77"/>
      <c r="D739" s="77"/>
      <c r="E739" s="77"/>
      <c r="F739" s="77"/>
      <c r="G739" s="77"/>
      <c r="H739" s="77"/>
      <c r="I739" s="77"/>
      <c r="J739" s="77"/>
      <c r="K739" s="77"/>
      <c r="L739" s="77"/>
      <c r="M739" s="77"/>
      <c r="N739" s="77"/>
      <c r="O739" s="77"/>
      <c r="P739" s="77"/>
      <c r="Q739" s="77"/>
      <c r="R739" s="77"/>
      <c r="S739" s="77"/>
      <c r="T739" s="77"/>
      <c r="U739" s="77"/>
      <c r="V739" s="77"/>
      <c r="W739" s="77"/>
      <c r="X739" s="77"/>
      <c r="Y739" s="77"/>
      <c r="Z739" s="77"/>
    </row>
    <row r="740" spans="1:26" ht="14.25" customHeight="1" x14ac:dyDescent="0.3">
      <c r="A740" s="77"/>
      <c r="B740" s="77"/>
      <c r="C740" s="77"/>
      <c r="D740" s="77"/>
      <c r="E740" s="77"/>
      <c r="F740" s="77"/>
      <c r="G740" s="77"/>
      <c r="H740" s="77"/>
      <c r="I740" s="77"/>
      <c r="J740" s="77"/>
      <c r="K740" s="77"/>
      <c r="L740" s="77"/>
      <c r="M740" s="77"/>
      <c r="N740" s="77"/>
      <c r="O740" s="77"/>
      <c r="P740" s="77"/>
      <c r="Q740" s="77"/>
      <c r="R740" s="77"/>
      <c r="S740" s="77"/>
      <c r="T740" s="77"/>
      <c r="U740" s="77"/>
      <c r="V740" s="77"/>
      <c r="W740" s="77"/>
      <c r="X740" s="77"/>
      <c r="Y740" s="77"/>
      <c r="Z740" s="77"/>
    </row>
    <row r="741" spans="1:26" ht="14.25" customHeight="1" x14ac:dyDescent="0.3">
      <c r="A741" s="77"/>
      <c r="B741" s="77"/>
      <c r="C741" s="77"/>
      <c r="D741" s="77"/>
      <c r="E741" s="77"/>
      <c r="F741" s="77"/>
      <c r="G741" s="77"/>
      <c r="H741" s="77"/>
      <c r="I741" s="77"/>
      <c r="J741" s="77"/>
      <c r="K741" s="77"/>
      <c r="L741" s="77"/>
      <c r="M741" s="77"/>
      <c r="N741" s="77"/>
      <c r="O741" s="77"/>
      <c r="P741" s="77"/>
      <c r="Q741" s="77"/>
      <c r="R741" s="77"/>
      <c r="S741" s="77"/>
      <c r="T741" s="77"/>
      <c r="U741" s="77"/>
      <c r="V741" s="77"/>
      <c r="W741" s="77"/>
      <c r="X741" s="77"/>
      <c r="Y741" s="77"/>
      <c r="Z741" s="77"/>
    </row>
    <row r="742" spans="1:26" ht="14.25" customHeight="1" x14ac:dyDescent="0.3">
      <c r="A742" s="77"/>
      <c r="B742" s="77"/>
      <c r="C742" s="77"/>
      <c r="D742" s="77"/>
      <c r="E742" s="77"/>
      <c r="F742" s="77"/>
      <c r="G742" s="77"/>
      <c r="H742" s="77"/>
      <c r="I742" s="77"/>
      <c r="J742" s="77"/>
      <c r="K742" s="77"/>
      <c r="L742" s="77"/>
      <c r="M742" s="77"/>
      <c r="N742" s="77"/>
      <c r="O742" s="77"/>
      <c r="P742" s="77"/>
      <c r="Q742" s="77"/>
      <c r="R742" s="77"/>
      <c r="S742" s="77"/>
      <c r="T742" s="77"/>
      <c r="U742" s="77"/>
      <c r="V742" s="77"/>
      <c r="W742" s="77"/>
      <c r="X742" s="77"/>
      <c r="Y742" s="77"/>
      <c r="Z742" s="77"/>
    </row>
    <row r="743" spans="1:26" ht="14.25" customHeight="1" x14ac:dyDescent="0.3">
      <c r="A743" s="77"/>
      <c r="B743" s="77"/>
      <c r="C743" s="77"/>
      <c r="D743" s="77"/>
      <c r="E743" s="77"/>
      <c r="F743" s="77"/>
      <c r="G743" s="77"/>
      <c r="H743" s="77"/>
      <c r="I743" s="77"/>
      <c r="J743" s="77"/>
      <c r="K743" s="77"/>
      <c r="L743" s="77"/>
      <c r="M743" s="77"/>
      <c r="N743" s="77"/>
      <c r="O743" s="77"/>
      <c r="P743" s="77"/>
      <c r="Q743" s="77"/>
      <c r="R743" s="77"/>
      <c r="S743" s="77"/>
      <c r="T743" s="77"/>
      <c r="U743" s="77"/>
      <c r="V743" s="77"/>
      <c r="W743" s="77"/>
      <c r="X743" s="77"/>
      <c r="Y743" s="77"/>
      <c r="Z743" s="77"/>
    </row>
    <row r="744" spans="1:26" ht="14.25" customHeight="1" x14ac:dyDescent="0.3">
      <c r="A744" s="77"/>
      <c r="B744" s="77"/>
      <c r="C744" s="77"/>
      <c r="D744" s="77"/>
      <c r="E744" s="77"/>
      <c r="F744" s="77"/>
      <c r="G744" s="77"/>
      <c r="H744" s="77"/>
      <c r="I744" s="77"/>
      <c r="J744" s="77"/>
      <c r="K744" s="77"/>
      <c r="L744" s="77"/>
      <c r="M744" s="77"/>
      <c r="N744" s="77"/>
      <c r="O744" s="77"/>
      <c r="P744" s="77"/>
      <c r="Q744" s="77"/>
      <c r="R744" s="77"/>
      <c r="S744" s="77"/>
      <c r="T744" s="77"/>
      <c r="U744" s="77"/>
      <c r="V744" s="77"/>
      <c r="W744" s="77"/>
      <c r="X744" s="77"/>
      <c r="Y744" s="77"/>
      <c r="Z744" s="77"/>
    </row>
    <row r="745" spans="1:26" ht="14.25" customHeight="1" x14ac:dyDescent="0.3">
      <c r="A745" s="77"/>
      <c r="B745" s="77"/>
      <c r="C745" s="77"/>
      <c r="D745" s="77"/>
      <c r="E745" s="77"/>
      <c r="F745" s="77"/>
      <c r="G745" s="77"/>
      <c r="H745" s="77"/>
      <c r="I745" s="77"/>
      <c r="J745" s="77"/>
      <c r="K745" s="77"/>
      <c r="L745" s="77"/>
      <c r="M745" s="77"/>
      <c r="N745" s="77"/>
      <c r="O745" s="77"/>
      <c r="P745" s="77"/>
      <c r="Q745" s="77"/>
      <c r="R745" s="77"/>
      <c r="S745" s="77"/>
      <c r="T745" s="77"/>
      <c r="U745" s="77"/>
      <c r="V745" s="77"/>
      <c r="W745" s="77"/>
      <c r="X745" s="77"/>
      <c r="Y745" s="77"/>
      <c r="Z745" s="77"/>
    </row>
    <row r="746" spans="1:26" ht="14.25" customHeight="1" x14ac:dyDescent="0.3">
      <c r="A746" s="77"/>
      <c r="B746" s="77"/>
      <c r="C746" s="77"/>
      <c r="D746" s="77"/>
      <c r="E746" s="77"/>
      <c r="F746" s="77"/>
      <c r="G746" s="77"/>
      <c r="H746" s="77"/>
      <c r="I746" s="77"/>
      <c r="J746" s="77"/>
      <c r="K746" s="77"/>
      <c r="L746" s="77"/>
      <c r="M746" s="77"/>
      <c r="N746" s="77"/>
      <c r="O746" s="77"/>
      <c r="P746" s="77"/>
      <c r="Q746" s="77"/>
      <c r="R746" s="77"/>
      <c r="S746" s="77"/>
      <c r="T746" s="77"/>
      <c r="U746" s="77"/>
      <c r="V746" s="77"/>
      <c r="W746" s="77"/>
      <c r="X746" s="77"/>
      <c r="Y746" s="77"/>
      <c r="Z746" s="77"/>
    </row>
    <row r="747" spans="1:26" ht="14.25" customHeight="1" x14ac:dyDescent="0.3">
      <c r="A747" s="77"/>
      <c r="B747" s="77"/>
      <c r="C747" s="77"/>
      <c r="D747" s="77"/>
      <c r="E747" s="77"/>
      <c r="F747" s="77"/>
      <c r="G747" s="77"/>
      <c r="H747" s="77"/>
      <c r="I747" s="77"/>
      <c r="J747" s="77"/>
      <c r="K747" s="77"/>
      <c r="L747" s="77"/>
      <c r="M747" s="77"/>
      <c r="N747" s="77"/>
      <c r="O747" s="77"/>
      <c r="P747" s="77"/>
      <c r="Q747" s="77"/>
      <c r="R747" s="77"/>
      <c r="S747" s="77"/>
      <c r="T747" s="77"/>
      <c r="U747" s="77"/>
      <c r="V747" s="77"/>
      <c r="W747" s="77"/>
      <c r="X747" s="77"/>
      <c r="Y747" s="77"/>
      <c r="Z747" s="77"/>
    </row>
    <row r="748" spans="1:26" ht="14.25" customHeight="1" x14ac:dyDescent="0.3">
      <c r="A748" s="77"/>
      <c r="B748" s="77"/>
      <c r="C748" s="77"/>
      <c r="D748" s="77"/>
      <c r="E748" s="77"/>
      <c r="F748" s="77"/>
      <c r="G748" s="77"/>
      <c r="H748" s="77"/>
      <c r="I748" s="77"/>
      <c r="J748" s="77"/>
      <c r="K748" s="77"/>
      <c r="L748" s="77"/>
      <c r="M748" s="77"/>
      <c r="N748" s="77"/>
      <c r="O748" s="77"/>
      <c r="P748" s="77"/>
      <c r="Q748" s="77"/>
      <c r="R748" s="77"/>
      <c r="S748" s="77"/>
      <c r="T748" s="77"/>
      <c r="U748" s="77"/>
      <c r="V748" s="77"/>
      <c r="W748" s="77"/>
      <c r="X748" s="77"/>
      <c r="Y748" s="77"/>
      <c r="Z748" s="77"/>
    </row>
    <row r="749" spans="1:26" ht="14.25" customHeight="1" x14ac:dyDescent="0.3">
      <c r="A749" s="77"/>
      <c r="B749" s="77"/>
      <c r="C749" s="77"/>
      <c r="D749" s="77"/>
      <c r="E749" s="77"/>
      <c r="F749" s="77"/>
      <c r="G749" s="77"/>
      <c r="H749" s="77"/>
      <c r="I749" s="77"/>
      <c r="J749" s="77"/>
      <c r="K749" s="77"/>
      <c r="L749" s="77"/>
      <c r="M749" s="77"/>
      <c r="N749" s="77"/>
      <c r="O749" s="77"/>
      <c r="P749" s="77"/>
      <c r="Q749" s="77"/>
      <c r="R749" s="77"/>
      <c r="S749" s="77"/>
      <c r="T749" s="77"/>
      <c r="U749" s="77"/>
      <c r="V749" s="77"/>
      <c r="W749" s="77"/>
      <c r="X749" s="77"/>
      <c r="Y749" s="77"/>
      <c r="Z749" s="77"/>
    </row>
    <row r="750" spans="1:26" ht="14.25" customHeight="1" x14ac:dyDescent="0.3">
      <c r="A750" s="77"/>
      <c r="B750" s="77"/>
      <c r="C750" s="77"/>
      <c r="D750" s="77"/>
      <c r="E750" s="77"/>
      <c r="F750" s="77"/>
      <c r="G750" s="77"/>
      <c r="H750" s="77"/>
      <c r="I750" s="77"/>
      <c r="J750" s="77"/>
      <c r="K750" s="77"/>
      <c r="L750" s="77"/>
      <c r="M750" s="77"/>
      <c r="N750" s="77"/>
      <c r="O750" s="77"/>
      <c r="P750" s="77"/>
      <c r="Q750" s="77"/>
      <c r="R750" s="77"/>
      <c r="S750" s="77"/>
      <c r="T750" s="77"/>
      <c r="U750" s="77"/>
      <c r="V750" s="77"/>
      <c r="W750" s="77"/>
      <c r="X750" s="77"/>
      <c r="Y750" s="77"/>
      <c r="Z750" s="77"/>
    </row>
    <row r="751" spans="1:26" ht="14.25" customHeight="1" x14ac:dyDescent="0.3">
      <c r="A751" s="77"/>
      <c r="B751" s="77"/>
      <c r="C751" s="77"/>
      <c r="D751" s="77"/>
      <c r="E751" s="77"/>
      <c r="F751" s="77"/>
      <c r="G751" s="77"/>
      <c r="H751" s="77"/>
      <c r="I751" s="77"/>
      <c r="J751" s="77"/>
      <c r="K751" s="77"/>
      <c r="L751" s="77"/>
      <c r="M751" s="77"/>
      <c r="N751" s="77"/>
      <c r="O751" s="77"/>
      <c r="P751" s="77"/>
      <c r="Q751" s="77"/>
      <c r="R751" s="77"/>
      <c r="S751" s="77"/>
      <c r="T751" s="77"/>
      <c r="U751" s="77"/>
      <c r="V751" s="77"/>
      <c r="W751" s="77"/>
      <c r="X751" s="77"/>
      <c r="Y751" s="77"/>
      <c r="Z751" s="77"/>
    </row>
    <row r="752" spans="1:26" ht="14.25" customHeight="1" x14ac:dyDescent="0.3">
      <c r="A752" s="77"/>
      <c r="B752" s="77"/>
      <c r="C752" s="77"/>
      <c r="D752" s="77"/>
      <c r="E752" s="77"/>
      <c r="F752" s="77"/>
      <c r="G752" s="77"/>
      <c r="H752" s="77"/>
      <c r="I752" s="77"/>
      <c r="J752" s="77"/>
      <c r="K752" s="77"/>
      <c r="L752" s="77"/>
      <c r="M752" s="77"/>
      <c r="N752" s="77"/>
      <c r="O752" s="77"/>
      <c r="P752" s="77"/>
      <c r="Q752" s="77"/>
      <c r="R752" s="77"/>
      <c r="S752" s="77"/>
      <c r="T752" s="77"/>
      <c r="U752" s="77"/>
      <c r="V752" s="77"/>
      <c r="W752" s="77"/>
      <c r="X752" s="77"/>
      <c r="Y752" s="77"/>
      <c r="Z752" s="77"/>
    </row>
    <row r="753" spans="1:26" ht="14.25" customHeight="1" x14ac:dyDescent="0.3">
      <c r="A753" s="77"/>
      <c r="B753" s="77"/>
      <c r="C753" s="77"/>
      <c r="D753" s="77"/>
      <c r="E753" s="77"/>
      <c r="F753" s="77"/>
      <c r="G753" s="77"/>
      <c r="H753" s="77"/>
      <c r="I753" s="77"/>
      <c r="J753" s="77"/>
      <c r="K753" s="77"/>
      <c r="L753" s="77"/>
      <c r="M753" s="77"/>
      <c r="N753" s="77"/>
      <c r="O753" s="77"/>
      <c r="P753" s="77"/>
      <c r="Q753" s="77"/>
      <c r="R753" s="77"/>
      <c r="S753" s="77"/>
      <c r="T753" s="77"/>
      <c r="U753" s="77"/>
      <c r="V753" s="77"/>
      <c r="W753" s="77"/>
      <c r="X753" s="77"/>
      <c r="Y753" s="77"/>
      <c r="Z753" s="77"/>
    </row>
    <row r="754" spans="1:26" ht="14.25" customHeight="1" x14ac:dyDescent="0.3">
      <c r="A754" s="77"/>
      <c r="B754" s="77"/>
      <c r="C754" s="77"/>
      <c r="D754" s="77"/>
      <c r="E754" s="77"/>
      <c r="F754" s="77"/>
      <c r="G754" s="77"/>
      <c r="H754" s="77"/>
      <c r="I754" s="77"/>
      <c r="J754" s="77"/>
      <c r="K754" s="77"/>
      <c r="L754" s="77"/>
      <c r="M754" s="77"/>
      <c r="N754" s="77"/>
      <c r="O754" s="77"/>
      <c r="P754" s="77"/>
      <c r="Q754" s="77"/>
      <c r="R754" s="77"/>
      <c r="S754" s="77"/>
      <c r="T754" s="77"/>
      <c r="U754" s="77"/>
      <c r="V754" s="77"/>
      <c r="W754" s="77"/>
      <c r="X754" s="77"/>
      <c r="Y754" s="77"/>
      <c r="Z754" s="77"/>
    </row>
    <row r="755" spans="1:26" ht="14.25" customHeight="1" x14ac:dyDescent="0.3">
      <c r="A755" s="77"/>
      <c r="B755" s="77"/>
      <c r="C755" s="77"/>
      <c r="D755" s="77"/>
      <c r="E755" s="77"/>
      <c r="F755" s="77"/>
      <c r="G755" s="77"/>
      <c r="H755" s="77"/>
      <c r="I755" s="77"/>
      <c r="J755" s="77"/>
      <c r="K755" s="77"/>
      <c r="L755" s="77"/>
      <c r="M755" s="77"/>
      <c r="N755" s="77"/>
      <c r="O755" s="77"/>
      <c r="P755" s="77"/>
      <c r="Q755" s="77"/>
      <c r="R755" s="77"/>
      <c r="S755" s="77"/>
      <c r="T755" s="77"/>
      <c r="U755" s="77"/>
      <c r="V755" s="77"/>
      <c r="W755" s="77"/>
      <c r="X755" s="77"/>
      <c r="Y755" s="77"/>
      <c r="Z755" s="77"/>
    </row>
    <row r="756" spans="1:26" ht="14.25" customHeight="1" x14ac:dyDescent="0.3">
      <c r="A756" s="77"/>
      <c r="B756" s="77"/>
      <c r="C756" s="77"/>
      <c r="D756" s="77"/>
      <c r="E756" s="77"/>
      <c r="F756" s="77"/>
      <c r="G756" s="77"/>
      <c r="H756" s="77"/>
      <c r="I756" s="77"/>
      <c r="J756" s="77"/>
      <c r="K756" s="77"/>
      <c r="L756" s="77"/>
      <c r="M756" s="77"/>
      <c r="N756" s="77"/>
      <c r="O756" s="77"/>
      <c r="P756" s="77"/>
      <c r="Q756" s="77"/>
      <c r="R756" s="77"/>
      <c r="S756" s="77"/>
      <c r="T756" s="77"/>
      <c r="U756" s="77"/>
      <c r="V756" s="77"/>
      <c r="W756" s="77"/>
      <c r="X756" s="77"/>
      <c r="Y756" s="77"/>
      <c r="Z756" s="77"/>
    </row>
    <row r="757" spans="1:26" ht="14.25" customHeight="1" x14ac:dyDescent="0.3">
      <c r="A757" s="77"/>
      <c r="B757" s="77"/>
      <c r="C757" s="77"/>
      <c r="D757" s="77"/>
      <c r="E757" s="77"/>
      <c r="F757" s="77"/>
      <c r="G757" s="77"/>
      <c r="H757" s="77"/>
      <c r="I757" s="77"/>
      <c r="J757" s="77"/>
      <c r="K757" s="77"/>
      <c r="L757" s="77"/>
      <c r="M757" s="77"/>
      <c r="N757" s="77"/>
      <c r="O757" s="77"/>
      <c r="P757" s="77"/>
      <c r="Q757" s="77"/>
      <c r="R757" s="77"/>
      <c r="S757" s="77"/>
      <c r="T757" s="77"/>
      <c r="U757" s="77"/>
      <c r="V757" s="77"/>
      <c r="W757" s="77"/>
      <c r="X757" s="77"/>
      <c r="Y757" s="77"/>
      <c r="Z757" s="77"/>
    </row>
    <row r="758" spans="1:26" ht="14.25" customHeight="1" x14ac:dyDescent="0.3">
      <c r="A758" s="77"/>
      <c r="B758" s="77"/>
      <c r="C758" s="77"/>
      <c r="D758" s="77"/>
      <c r="E758" s="77"/>
      <c r="F758" s="77"/>
      <c r="G758" s="77"/>
      <c r="H758" s="77"/>
      <c r="I758" s="77"/>
      <c r="J758" s="77"/>
      <c r="K758" s="77"/>
      <c r="L758" s="77"/>
      <c r="M758" s="77"/>
      <c r="N758" s="77"/>
      <c r="O758" s="77"/>
      <c r="P758" s="77"/>
      <c r="Q758" s="77"/>
      <c r="R758" s="77"/>
      <c r="S758" s="77"/>
      <c r="T758" s="77"/>
      <c r="U758" s="77"/>
      <c r="V758" s="77"/>
      <c r="W758" s="77"/>
      <c r="X758" s="77"/>
      <c r="Y758" s="77"/>
      <c r="Z758" s="77"/>
    </row>
    <row r="759" spans="1:26" ht="14.25" customHeight="1" x14ac:dyDescent="0.3">
      <c r="A759" s="77"/>
      <c r="B759" s="77"/>
      <c r="C759" s="77"/>
      <c r="D759" s="77"/>
      <c r="E759" s="77"/>
      <c r="F759" s="77"/>
      <c r="G759" s="77"/>
      <c r="H759" s="77"/>
      <c r="I759" s="77"/>
      <c r="J759" s="77"/>
      <c r="K759" s="77"/>
      <c r="L759" s="77"/>
      <c r="M759" s="77"/>
      <c r="N759" s="77"/>
      <c r="O759" s="77"/>
      <c r="P759" s="77"/>
      <c r="Q759" s="77"/>
      <c r="R759" s="77"/>
      <c r="S759" s="77"/>
      <c r="T759" s="77"/>
      <c r="U759" s="77"/>
      <c r="V759" s="77"/>
      <c r="W759" s="77"/>
      <c r="X759" s="77"/>
      <c r="Y759" s="77"/>
      <c r="Z759" s="77"/>
    </row>
    <row r="760" spans="1:26" ht="14.25" customHeight="1" x14ac:dyDescent="0.3">
      <c r="A760" s="77"/>
      <c r="B760" s="77"/>
      <c r="C760" s="77"/>
      <c r="D760" s="77"/>
      <c r="E760" s="77"/>
      <c r="F760" s="77"/>
      <c r="G760" s="77"/>
      <c r="H760" s="77"/>
      <c r="I760" s="77"/>
      <c r="J760" s="77"/>
      <c r="K760" s="77"/>
      <c r="L760" s="77"/>
      <c r="M760" s="77"/>
      <c r="N760" s="77"/>
      <c r="O760" s="77"/>
      <c r="P760" s="77"/>
      <c r="Q760" s="77"/>
      <c r="R760" s="77"/>
      <c r="S760" s="77"/>
      <c r="T760" s="77"/>
      <c r="U760" s="77"/>
      <c r="V760" s="77"/>
      <c r="W760" s="77"/>
      <c r="X760" s="77"/>
      <c r="Y760" s="77"/>
      <c r="Z760" s="77"/>
    </row>
    <row r="761" spans="1:26" ht="14.25" customHeight="1" x14ac:dyDescent="0.3">
      <c r="A761" s="77"/>
      <c r="B761" s="77"/>
      <c r="C761" s="77"/>
      <c r="D761" s="77"/>
      <c r="E761" s="77"/>
      <c r="F761" s="77"/>
      <c r="G761" s="77"/>
      <c r="H761" s="77"/>
      <c r="I761" s="77"/>
      <c r="J761" s="77"/>
      <c r="K761" s="77"/>
      <c r="L761" s="77"/>
      <c r="M761" s="77"/>
      <c r="N761" s="77"/>
      <c r="O761" s="77"/>
      <c r="P761" s="77"/>
      <c r="Q761" s="77"/>
      <c r="R761" s="77"/>
      <c r="S761" s="77"/>
      <c r="T761" s="77"/>
      <c r="U761" s="77"/>
      <c r="V761" s="77"/>
      <c r="W761" s="77"/>
      <c r="X761" s="77"/>
      <c r="Y761" s="77"/>
      <c r="Z761" s="77"/>
    </row>
    <row r="762" spans="1:26" ht="14.25" customHeight="1" x14ac:dyDescent="0.3">
      <c r="A762" s="77"/>
      <c r="B762" s="77"/>
      <c r="C762" s="77"/>
      <c r="D762" s="77"/>
      <c r="E762" s="77"/>
      <c r="F762" s="77"/>
      <c r="G762" s="77"/>
      <c r="H762" s="77"/>
      <c r="I762" s="77"/>
      <c r="J762" s="77"/>
      <c r="K762" s="77"/>
      <c r="L762" s="77"/>
      <c r="M762" s="77"/>
      <c r="N762" s="77"/>
      <c r="O762" s="77"/>
      <c r="P762" s="77"/>
      <c r="Q762" s="77"/>
      <c r="R762" s="77"/>
      <c r="S762" s="77"/>
      <c r="T762" s="77"/>
      <c r="U762" s="77"/>
      <c r="V762" s="77"/>
      <c r="W762" s="77"/>
      <c r="X762" s="77"/>
      <c r="Y762" s="77"/>
      <c r="Z762" s="77"/>
    </row>
    <row r="763" spans="1:26" ht="14.25" customHeight="1" x14ac:dyDescent="0.3">
      <c r="A763" s="77"/>
      <c r="B763" s="77"/>
      <c r="C763" s="77"/>
      <c r="D763" s="77"/>
      <c r="E763" s="77"/>
      <c r="F763" s="77"/>
      <c r="G763" s="77"/>
      <c r="H763" s="77"/>
      <c r="I763" s="77"/>
      <c r="J763" s="77"/>
      <c r="K763" s="77"/>
      <c r="L763" s="77"/>
      <c r="M763" s="77"/>
      <c r="N763" s="77"/>
      <c r="O763" s="77"/>
      <c r="P763" s="77"/>
      <c r="Q763" s="77"/>
      <c r="R763" s="77"/>
      <c r="S763" s="77"/>
      <c r="T763" s="77"/>
      <c r="U763" s="77"/>
      <c r="V763" s="77"/>
      <c r="W763" s="77"/>
      <c r="X763" s="77"/>
      <c r="Y763" s="77"/>
      <c r="Z763" s="77"/>
    </row>
    <row r="764" spans="1:26" ht="14.25" customHeight="1" x14ac:dyDescent="0.3">
      <c r="A764" s="77"/>
      <c r="B764" s="77"/>
      <c r="C764" s="77"/>
      <c r="D764" s="77"/>
      <c r="E764" s="77"/>
      <c r="F764" s="77"/>
      <c r="G764" s="77"/>
      <c r="H764" s="77"/>
      <c r="I764" s="77"/>
      <c r="J764" s="77"/>
      <c r="K764" s="77"/>
      <c r="L764" s="77"/>
      <c r="M764" s="77"/>
      <c r="N764" s="77"/>
      <c r="O764" s="77"/>
      <c r="P764" s="77"/>
      <c r="Q764" s="77"/>
      <c r="R764" s="77"/>
      <c r="S764" s="77"/>
      <c r="T764" s="77"/>
      <c r="U764" s="77"/>
      <c r="V764" s="77"/>
      <c r="W764" s="77"/>
      <c r="X764" s="77"/>
      <c r="Y764" s="77"/>
      <c r="Z764" s="77"/>
    </row>
    <row r="765" spans="1:26" ht="14.25" customHeight="1" x14ac:dyDescent="0.3">
      <c r="A765" s="77"/>
      <c r="B765" s="77"/>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row>
    <row r="766" spans="1:26" ht="14.25" customHeight="1" x14ac:dyDescent="0.3">
      <c r="A766" s="77"/>
      <c r="B766" s="77"/>
      <c r="C766" s="77"/>
      <c r="D766" s="77"/>
      <c r="E766" s="77"/>
      <c r="F766" s="77"/>
      <c r="G766" s="77"/>
      <c r="H766" s="77"/>
      <c r="I766" s="77"/>
      <c r="J766" s="77"/>
      <c r="K766" s="77"/>
      <c r="L766" s="77"/>
      <c r="M766" s="77"/>
      <c r="N766" s="77"/>
      <c r="O766" s="77"/>
      <c r="P766" s="77"/>
      <c r="Q766" s="77"/>
      <c r="R766" s="77"/>
      <c r="S766" s="77"/>
      <c r="T766" s="77"/>
      <c r="U766" s="77"/>
      <c r="V766" s="77"/>
      <c r="W766" s="77"/>
      <c r="X766" s="77"/>
      <c r="Y766" s="77"/>
      <c r="Z766" s="77"/>
    </row>
    <row r="767" spans="1:26" ht="14.25" customHeight="1" x14ac:dyDescent="0.3">
      <c r="A767" s="77"/>
      <c r="B767" s="77"/>
      <c r="C767" s="77"/>
      <c r="D767" s="77"/>
      <c r="E767" s="77"/>
      <c r="F767" s="77"/>
      <c r="G767" s="77"/>
      <c r="H767" s="77"/>
      <c r="I767" s="77"/>
      <c r="J767" s="77"/>
      <c r="K767" s="77"/>
      <c r="L767" s="77"/>
      <c r="M767" s="77"/>
      <c r="N767" s="77"/>
      <c r="O767" s="77"/>
      <c r="P767" s="77"/>
      <c r="Q767" s="77"/>
      <c r="R767" s="77"/>
      <c r="S767" s="77"/>
      <c r="T767" s="77"/>
      <c r="U767" s="77"/>
      <c r="V767" s="77"/>
      <c r="W767" s="77"/>
      <c r="X767" s="77"/>
      <c r="Y767" s="77"/>
      <c r="Z767" s="77"/>
    </row>
    <row r="768" spans="1:26" ht="14.25" customHeight="1" x14ac:dyDescent="0.3">
      <c r="A768" s="77"/>
      <c r="B768" s="77"/>
      <c r="C768" s="77"/>
      <c r="D768" s="77"/>
      <c r="E768" s="77"/>
      <c r="F768" s="77"/>
      <c r="G768" s="77"/>
      <c r="H768" s="77"/>
      <c r="I768" s="77"/>
      <c r="J768" s="77"/>
      <c r="K768" s="77"/>
      <c r="L768" s="77"/>
      <c r="M768" s="77"/>
      <c r="N768" s="77"/>
      <c r="O768" s="77"/>
      <c r="P768" s="77"/>
      <c r="Q768" s="77"/>
      <c r="R768" s="77"/>
      <c r="S768" s="77"/>
      <c r="T768" s="77"/>
      <c r="U768" s="77"/>
      <c r="V768" s="77"/>
      <c r="W768" s="77"/>
      <c r="X768" s="77"/>
      <c r="Y768" s="77"/>
      <c r="Z768" s="77"/>
    </row>
    <row r="769" spans="1:26" ht="14.25" customHeight="1" x14ac:dyDescent="0.3">
      <c r="A769" s="77"/>
      <c r="B769" s="77"/>
      <c r="C769" s="77"/>
      <c r="D769" s="77"/>
      <c r="E769" s="77"/>
      <c r="F769" s="77"/>
      <c r="G769" s="77"/>
      <c r="H769" s="77"/>
      <c r="I769" s="77"/>
      <c r="J769" s="77"/>
      <c r="K769" s="77"/>
      <c r="L769" s="77"/>
      <c r="M769" s="77"/>
      <c r="N769" s="77"/>
      <c r="O769" s="77"/>
      <c r="P769" s="77"/>
      <c r="Q769" s="77"/>
      <c r="R769" s="77"/>
      <c r="S769" s="77"/>
      <c r="T769" s="77"/>
      <c r="U769" s="77"/>
      <c r="V769" s="77"/>
      <c r="W769" s="77"/>
      <c r="X769" s="77"/>
      <c r="Y769" s="77"/>
      <c r="Z769" s="77"/>
    </row>
    <row r="770" spans="1:26" ht="14.25" customHeight="1" x14ac:dyDescent="0.3">
      <c r="A770" s="77"/>
      <c r="B770" s="77"/>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row>
    <row r="771" spans="1:26" ht="14.25" customHeight="1" x14ac:dyDescent="0.3">
      <c r="A771" s="77"/>
      <c r="B771" s="77"/>
      <c r="C771" s="77"/>
      <c r="D771" s="77"/>
      <c r="E771" s="77"/>
      <c r="F771" s="77"/>
      <c r="G771" s="77"/>
      <c r="H771" s="77"/>
      <c r="I771" s="77"/>
      <c r="J771" s="77"/>
      <c r="K771" s="77"/>
      <c r="L771" s="77"/>
      <c r="M771" s="77"/>
      <c r="N771" s="77"/>
      <c r="O771" s="77"/>
      <c r="P771" s="77"/>
      <c r="Q771" s="77"/>
      <c r="R771" s="77"/>
      <c r="S771" s="77"/>
      <c r="T771" s="77"/>
      <c r="U771" s="77"/>
      <c r="V771" s="77"/>
      <c r="W771" s="77"/>
      <c r="X771" s="77"/>
      <c r="Y771" s="77"/>
      <c r="Z771" s="77"/>
    </row>
    <row r="772" spans="1:26" ht="14.25" customHeight="1" x14ac:dyDescent="0.3">
      <c r="A772" s="77"/>
      <c r="B772" s="77"/>
      <c r="C772" s="77"/>
      <c r="D772" s="77"/>
      <c r="E772" s="77"/>
      <c r="F772" s="77"/>
      <c r="G772" s="77"/>
      <c r="H772" s="77"/>
      <c r="I772" s="77"/>
      <c r="J772" s="77"/>
      <c r="K772" s="77"/>
      <c r="L772" s="77"/>
      <c r="M772" s="77"/>
      <c r="N772" s="77"/>
      <c r="O772" s="77"/>
      <c r="P772" s="77"/>
      <c r="Q772" s="77"/>
      <c r="R772" s="77"/>
      <c r="S772" s="77"/>
      <c r="T772" s="77"/>
      <c r="U772" s="77"/>
      <c r="V772" s="77"/>
      <c r="W772" s="77"/>
      <c r="X772" s="77"/>
      <c r="Y772" s="77"/>
      <c r="Z772" s="77"/>
    </row>
    <row r="773" spans="1:26" ht="14.25" customHeight="1" x14ac:dyDescent="0.3">
      <c r="A773" s="77"/>
      <c r="B773" s="77"/>
      <c r="C773" s="77"/>
      <c r="D773" s="77"/>
      <c r="E773" s="77"/>
      <c r="F773" s="77"/>
      <c r="G773" s="77"/>
      <c r="H773" s="77"/>
      <c r="I773" s="77"/>
      <c r="J773" s="77"/>
      <c r="K773" s="77"/>
      <c r="L773" s="77"/>
      <c r="M773" s="77"/>
      <c r="N773" s="77"/>
      <c r="O773" s="77"/>
      <c r="P773" s="77"/>
      <c r="Q773" s="77"/>
      <c r="R773" s="77"/>
      <c r="S773" s="77"/>
      <c r="T773" s="77"/>
      <c r="U773" s="77"/>
      <c r="V773" s="77"/>
      <c r="W773" s="77"/>
      <c r="X773" s="77"/>
      <c r="Y773" s="77"/>
      <c r="Z773" s="77"/>
    </row>
    <row r="774" spans="1:26" ht="14.25" customHeight="1" x14ac:dyDescent="0.3">
      <c r="A774" s="77"/>
      <c r="B774" s="77"/>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row>
    <row r="775" spans="1:26" ht="14.25" customHeight="1" x14ac:dyDescent="0.3">
      <c r="A775" s="77"/>
      <c r="B775" s="77"/>
      <c r="C775" s="77"/>
      <c r="D775" s="77"/>
      <c r="E775" s="77"/>
      <c r="F775" s="77"/>
      <c r="G775" s="77"/>
      <c r="H775" s="77"/>
      <c r="I775" s="77"/>
      <c r="J775" s="77"/>
      <c r="K775" s="77"/>
      <c r="L775" s="77"/>
      <c r="M775" s="77"/>
      <c r="N775" s="77"/>
      <c r="O775" s="77"/>
      <c r="P775" s="77"/>
      <c r="Q775" s="77"/>
      <c r="R775" s="77"/>
      <c r="S775" s="77"/>
      <c r="T775" s="77"/>
      <c r="U775" s="77"/>
      <c r="V775" s="77"/>
      <c r="W775" s="77"/>
      <c r="X775" s="77"/>
      <c r="Y775" s="77"/>
      <c r="Z775" s="77"/>
    </row>
    <row r="776" spans="1:26" ht="14.25" customHeight="1" x14ac:dyDescent="0.3">
      <c r="A776" s="77"/>
      <c r="B776" s="77"/>
      <c r="C776" s="77"/>
      <c r="D776" s="77"/>
      <c r="E776" s="77"/>
      <c r="F776" s="77"/>
      <c r="G776" s="77"/>
      <c r="H776" s="77"/>
      <c r="I776" s="77"/>
      <c r="J776" s="77"/>
      <c r="K776" s="77"/>
      <c r="L776" s="77"/>
      <c r="M776" s="77"/>
      <c r="N776" s="77"/>
      <c r="O776" s="77"/>
      <c r="P776" s="77"/>
      <c r="Q776" s="77"/>
      <c r="R776" s="77"/>
      <c r="S776" s="77"/>
      <c r="T776" s="77"/>
      <c r="U776" s="77"/>
      <c r="V776" s="77"/>
      <c r="W776" s="77"/>
      <c r="X776" s="77"/>
      <c r="Y776" s="77"/>
      <c r="Z776" s="77"/>
    </row>
    <row r="777" spans="1:26" ht="14.25" customHeight="1" x14ac:dyDescent="0.3">
      <c r="A777" s="77"/>
      <c r="B777" s="77"/>
      <c r="C777" s="77"/>
      <c r="D777" s="77"/>
      <c r="E777" s="77"/>
      <c r="F777" s="77"/>
      <c r="G777" s="77"/>
      <c r="H777" s="77"/>
      <c r="I777" s="77"/>
      <c r="J777" s="77"/>
      <c r="K777" s="77"/>
      <c r="L777" s="77"/>
      <c r="M777" s="77"/>
      <c r="N777" s="77"/>
      <c r="O777" s="77"/>
      <c r="P777" s="77"/>
      <c r="Q777" s="77"/>
      <c r="R777" s="77"/>
      <c r="S777" s="77"/>
      <c r="T777" s="77"/>
      <c r="U777" s="77"/>
      <c r="V777" s="77"/>
      <c r="W777" s="77"/>
      <c r="X777" s="77"/>
      <c r="Y777" s="77"/>
      <c r="Z777" s="77"/>
    </row>
    <row r="778" spans="1:26" ht="14.25" customHeight="1" x14ac:dyDescent="0.3">
      <c r="A778" s="77"/>
      <c r="B778" s="77"/>
      <c r="C778" s="77"/>
      <c r="D778" s="77"/>
      <c r="E778" s="77"/>
      <c r="F778" s="77"/>
      <c r="G778" s="77"/>
      <c r="H778" s="77"/>
      <c r="I778" s="77"/>
      <c r="J778" s="77"/>
      <c r="K778" s="77"/>
      <c r="L778" s="77"/>
      <c r="M778" s="77"/>
      <c r="N778" s="77"/>
      <c r="O778" s="77"/>
      <c r="P778" s="77"/>
      <c r="Q778" s="77"/>
      <c r="R778" s="77"/>
      <c r="S778" s="77"/>
      <c r="T778" s="77"/>
      <c r="U778" s="77"/>
      <c r="V778" s="77"/>
      <c r="W778" s="77"/>
      <c r="X778" s="77"/>
      <c r="Y778" s="77"/>
      <c r="Z778" s="77"/>
    </row>
    <row r="779" spans="1:26" ht="14.25" customHeight="1" x14ac:dyDescent="0.3">
      <c r="A779" s="77"/>
      <c r="B779" s="77"/>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row>
    <row r="780" spans="1:26" ht="14.25" customHeight="1" x14ac:dyDescent="0.3">
      <c r="A780" s="77"/>
      <c r="B780" s="77"/>
      <c r="C780" s="77"/>
      <c r="D780" s="77"/>
      <c r="E780" s="77"/>
      <c r="F780" s="77"/>
      <c r="G780" s="77"/>
      <c r="H780" s="77"/>
      <c r="I780" s="77"/>
      <c r="J780" s="77"/>
      <c r="K780" s="77"/>
      <c r="L780" s="77"/>
      <c r="M780" s="77"/>
      <c r="N780" s="77"/>
      <c r="O780" s="77"/>
      <c r="P780" s="77"/>
      <c r="Q780" s="77"/>
      <c r="R780" s="77"/>
      <c r="S780" s="77"/>
      <c r="T780" s="77"/>
      <c r="U780" s="77"/>
      <c r="V780" s="77"/>
      <c r="W780" s="77"/>
      <c r="X780" s="77"/>
      <c r="Y780" s="77"/>
      <c r="Z780" s="77"/>
    </row>
    <row r="781" spans="1:26" ht="14.25" customHeight="1" x14ac:dyDescent="0.3">
      <c r="A781" s="77"/>
      <c r="B781" s="77"/>
      <c r="C781" s="77"/>
      <c r="D781" s="77"/>
      <c r="E781" s="77"/>
      <c r="F781" s="77"/>
      <c r="G781" s="77"/>
      <c r="H781" s="77"/>
      <c r="I781" s="77"/>
      <c r="J781" s="77"/>
      <c r="K781" s="77"/>
      <c r="L781" s="77"/>
      <c r="M781" s="77"/>
      <c r="N781" s="77"/>
      <c r="O781" s="77"/>
      <c r="P781" s="77"/>
      <c r="Q781" s="77"/>
      <c r="R781" s="77"/>
      <c r="S781" s="77"/>
      <c r="T781" s="77"/>
      <c r="U781" s="77"/>
      <c r="V781" s="77"/>
      <c r="W781" s="77"/>
      <c r="X781" s="77"/>
      <c r="Y781" s="77"/>
      <c r="Z781" s="77"/>
    </row>
    <row r="782" spans="1:26" ht="14.25" customHeight="1" x14ac:dyDescent="0.3">
      <c r="A782" s="77"/>
      <c r="B782" s="77"/>
      <c r="C782" s="77"/>
      <c r="D782" s="77"/>
      <c r="E782" s="77"/>
      <c r="F782" s="77"/>
      <c r="G782" s="77"/>
      <c r="H782" s="77"/>
      <c r="I782" s="77"/>
      <c r="J782" s="77"/>
      <c r="K782" s="77"/>
      <c r="L782" s="77"/>
      <c r="M782" s="77"/>
      <c r="N782" s="77"/>
      <c r="O782" s="77"/>
      <c r="P782" s="77"/>
      <c r="Q782" s="77"/>
      <c r="R782" s="77"/>
      <c r="S782" s="77"/>
      <c r="T782" s="77"/>
      <c r="U782" s="77"/>
      <c r="V782" s="77"/>
      <c r="W782" s="77"/>
      <c r="X782" s="77"/>
      <c r="Y782" s="77"/>
      <c r="Z782" s="77"/>
    </row>
    <row r="783" spans="1:26" ht="14.25" customHeight="1" x14ac:dyDescent="0.3">
      <c r="A783" s="77"/>
      <c r="B783" s="77"/>
      <c r="C783" s="77"/>
      <c r="D783" s="77"/>
      <c r="E783" s="77"/>
      <c r="F783" s="77"/>
      <c r="G783" s="77"/>
      <c r="H783" s="77"/>
      <c r="I783" s="77"/>
      <c r="J783" s="77"/>
      <c r="K783" s="77"/>
      <c r="L783" s="77"/>
      <c r="M783" s="77"/>
      <c r="N783" s="77"/>
      <c r="O783" s="77"/>
      <c r="P783" s="77"/>
      <c r="Q783" s="77"/>
      <c r="R783" s="77"/>
      <c r="S783" s="77"/>
      <c r="T783" s="77"/>
      <c r="U783" s="77"/>
      <c r="V783" s="77"/>
      <c r="W783" s="77"/>
      <c r="X783" s="77"/>
      <c r="Y783" s="77"/>
      <c r="Z783" s="77"/>
    </row>
    <row r="784" spans="1:26" ht="14.25" customHeight="1" x14ac:dyDescent="0.3">
      <c r="A784" s="77"/>
      <c r="B784" s="77"/>
      <c r="C784" s="77"/>
      <c r="D784" s="77"/>
      <c r="E784" s="77"/>
      <c r="F784" s="77"/>
      <c r="G784" s="77"/>
      <c r="H784" s="77"/>
      <c r="I784" s="77"/>
      <c r="J784" s="77"/>
      <c r="K784" s="77"/>
      <c r="L784" s="77"/>
      <c r="M784" s="77"/>
      <c r="N784" s="77"/>
      <c r="O784" s="77"/>
      <c r="P784" s="77"/>
      <c r="Q784" s="77"/>
      <c r="R784" s="77"/>
      <c r="S784" s="77"/>
      <c r="T784" s="77"/>
      <c r="U784" s="77"/>
      <c r="V784" s="77"/>
      <c r="W784" s="77"/>
      <c r="X784" s="77"/>
      <c r="Y784" s="77"/>
      <c r="Z784" s="77"/>
    </row>
    <row r="785" spans="1:26" ht="14.25" customHeight="1" x14ac:dyDescent="0.3">
      <c r="A785" s="77"/>
      <c r="B785" s="77"/>
      <c r="C785" s="77"/>
      <c r="D785" s="77"/>
      <c r="E785" s="77"/>
      <c r="F785" s="77"/>
      <c r="G785" s="77"/>
      <c r="H785" s="77"/>
      <c r="I785" s="77"/>
      <c r="J785" s="77"/>
      <c r="K785" s="77"/>
      <c r="L785" s="77"/>
      <c r="M785" s="77"/>
      <c r="N785" s="77"/>
      <c r="O785" s="77"/>
      <c r="P785" s="77"/>
      <c r="Q785" s="77"/>
      <c r="R785" s="77"/>
      <c r="S785" s="77"/>
      <c r="T785" s="77"/>
      <c r="U785" s="77"/>
      <c r="V785" s="77"/>
      <c r="W785" s="77"/>
      <c r="X785" s="77"/>
      <c r="Y785" s="77"/>
      <c r="Z785" s="77"/>
    </row>
    <row r="786" spans="1:26" ht="14.25" customHeight="1" x14ac:dyDescent="0.3">
      <c r="A786" s="77"/>
      <c r="B786" s="77"/>
      <c r="C786" s="77"/>
      <c r="D786" s="77"/>
      <c r="E786" s="77"/>
      <c r="F786" s="77"/>
      <c r="G786" s="77"/>
      <c r="H786" s="77"/>
      <c r="I786" s="77"/>
      <c r="J786" s="77"/>
      <c r="K786" s="77"/>
      <c r="L786" s="77"/>
      <c r="M786" s="77"/>
      <c r="N786" s="77"/>
      <c r="O786" s="77"/>
      <c r="P786" s="77"/>
      <c r="Q786" s="77"/>
      <c r="R786" s="77"/>
      <c r="S786" s="77"/>
      <c r="T786" s="77"/>
      <c r="U786" s="77"/>
      <c r="V786" s="77"/>
      <c r="W786" s="77"/>
      <c r="X786" s="77"/>
      <c r="Y786" s="77"/>
      <c r="Z786" s="77"/>
    </row>
    <row r="787" spans="1:26" ht="14.25" customHeight="1" x14ac:dyDescent="0.3">
      <c r="A787" s="77"/>
      <c r="B787" s="77"/>
      <c r="C787" s="77"/>
      <c r="D787" s="77"/>
      <c r="E787" s="77"/>
      <c r="F787" s="77"/>
      <c r="G787" s="77"/>
      <c r="H787" s="77"/>
      <c r="I787" s="77"/>
      <c r="J787" s="77"/>
      <c r="K787" s="77"/>
      <c r="L787" s="77"/>
      <c r="M787" s="77"/>
      <c r="N787" s="77"/>
      <c r="O787" s="77"/>
      <c r="P787" s="77"/>
      <c r="Q787" s="77"/>
      <c r="R787" s="77"/>
      <c r="S787" s="77"/>
      <c r="T787" s="77"/>
      <c r="U787" s="77"/>
      <c r="V787" s="77"/>
      <c r="W787" s="77"/>
      <c r="X787" s="77"/>
      <c r="Y787" s="77"/>
      <c r="Z787" s="77"/>
    </row>
    <row r="788" spans="1:26" ht="14.25" customHeight="1" x14ac:dyDescent="0.3">
      <c r="A788" s="77"/>
      <c r="B788" s="77"/>
      <c r="C788" s="77"/>
      <c r="D788" s="77"/>
      <c r="E788" s="77"/>
      <c r="F788" s="77"/>
      <c r="G788" s="77"/>
      <c r="H788" s="77"/>
      <c r="I788" s="77"/>
      <c r="J788" s="77"/>
      <c r="K788" s="77"/>
      <c r="L788" s="77"/>
      <c r="M788" s="77"/>
      <c r="N788" s="77"/>
      <c r="O788" s="77"/>
      <c r="P788" s="77"/>
      <c r="Q788" s="77"/>
      <c r="R788" s="77"/>
      <c r="S788" s="77"/>
      <c r="T788" s="77"/>
      <c r="U788" s="77"/>
      <c r="V788" s="77"/>
      <c r="W788" s="77"/>
      <c r="X788" s="77"/>
      <c r="Y788" s="77"/>
      <c r="Z788" s="77"/>
    </row>
    <row r="789" spans="1:26" ht="14.25" customHeight="1" x14ac:dyDescent="0.3">
      <c r="A789" s="77"/>
      <c r="B789" s="77"/>
      <c r="C789" s="77"/>
      <c r="D789" s="77"/>
      <c r="E789" s="77"/>
      <c r="F789" s="77"/>
      <c r="G789" s="77"/>
      <c r="H789" s="77"/>
      <c r="I789" s="77"/>
      <c r="J789" s="77"/>
      <c r="K789" s="77"/>
      <c r="L789" s="77"/>
      <c r="M789" s="77"/>
      <c r="N789" s="77"/>
      <c r="O789" s="77"/>
      <c r="P789" s="77"/>
      <c r="Q789" s="77"/>
      <c r="R789" s="77"/>
      <c r="S789" s="77"/>
      <c r="T789" s="77"/>
      <c r="U789" s="77"/>
      <c r="V789" s="77"/>
      <c r="W789" s="77"/>
      <c r="X789" s="77"/>
      <c r="Y789" s="77"/>
      <c r="Z789" s="77"/>
    </row>
    <row r="790" spans="1:26" ht="14.25" customHeight="1" x14ac:dyDescent="0.3">
      <c r="A790" s="77"/>
      <c r="B790" s="77"/>
      <c r="C790" s="77"/>
      <c r="D790" s="77"/>
      <c r="E790" s="77"/>
      <c r="F790" s="77"/>
      <c r="G790" s="77"/>
      <c r="H790" s="77"/>
      <c r="I790" s="77"/>
      <c r="J790" s="77"/>
      <c r="K790" s="77"/>
      <c r="L790" s="77"/>
      <c r="M790" s="77"/>
      <c r="N790" s="77"/>
      <c r="O790" s="77"/>
      <c r="P790" s="77"/>
      <c r="Q790" s="77"/>
      <c r="R790" s="77"/>
      <c r="S790" s="77"/>
      <c r="T790" s="77"/>
      <c r="U790" s="77"/>
      <c r="V790" s="77"/>
      <c r="W790" s="77"/>
      <c r="X790" s="77"/>
      <c r="Y790" s="77"/>
      <c r="Z790" s="77"/>
    </row>
    <row r="791" spans="1:26" ht="14.25" customHeight="1" x14ac:dyDescent="0.3">
      <c r="A791" s="77"/>
      <c r="B791" s="77"/>
      <c r="C791" s="77"/>
      <c r="D791" s="77"/>
      <c r="E791" s="77"/>
      <c r="F791" s="77"/>
      <c r="G791" s="77"/>
      <c r="H791" s="77"/>
      <c r="I791" s="77"/>
      <c r="J791" s="77"/>
      <c r="K791" s="77"/>
      <c r="L791" s="77"/>
      <c r="M791" s="77"/>
      <c r="N791" s="77"/>
      <c r="O791" s="77"/>
      <c r="P791" s="77"/>
      <c r="Q791" s="77"/>
      <c r="R791" s="77"/>
      <c r="S791" s="77"/>
      <c r="T791" s="77"/>
      <c r="U791" s="77"/>
      <c r="V791" s="77"/>
      <c r="W791" s="77"/>
      <c r="X791" s="77"/>
      <c r="Y791" s="77"/>
      <c r="Z791" s="77"/>
    </row>
    <row r="792" spans="1:26" ht="14.25" customHeight="1" x14ac:dyDescent="0.3">
      <c r="A792" s="77"/>
      <c r="B792" s="77"/>
      <c r="C792" s="77"/>
      <c r="D792" s="77"/>
      <c r="E792" s="77"/>
      <c r="F792" s="77"/>
      <c r="G792" s="77"/>
      <c r="H792" s="77"/>
      <c r="I792" s="77"/>
      <c r="J792" s="77"/>
      <c r="K792" s="77"/>
      <c r="L792" s="77"/>
      <c r="M792" s="77"/>
      <c r="N792" s="77"/>
      <c r="O792" s="77"/>
      <c r="P792" s="77"/>
      <c r="Q792" s="77"/>
      <c r="R792" s="77"/>
      <c r="S792" s="77"/>
      <c r="T792" s="77"/>
      <c r="U792" s="77"/>
      <c r="V792" s="77"/>
      <c r="W792" s="77"/>
      <c r="X792" s="77"/>
      <c r="Y792" s="77"/>
      <c r="Z792" s="77"/>
    </row>
    <row r="793" spans="1:26" ht="14.25" customHeight="1" x14ac:dyDescent="0.3">
      <c r="A793" s="77"/>
      <c r="B793" s="77"/>
      <c r="C793" s="77"/>
      <c r="D793" s="77"/>
      <c r="E793" s="77"/>
      <c r="F793" s="77"/>
      <c r="G793" s="77"/>
      <c r="H793" s="77"/>
      <c r="I793" s="77"/>
      <c r="J793" s="77"/>
      <c r="K793" s="77"/>
      <c r="L793" s="77"/>
      <c r="M793" s="77"/>
      <c r="N793" s="77"/>
      <c r="O793" s="77"/>
      <c r="P793" s="77"/>
      <c r="Q793" s="77"/>
      <c r="R793" s="77"/>
      <c r="S793" s="77"/>
      <c r="T793" s="77"/>
      <c r="U793" s="77"/>
      <c r="V793" s="77"/>
      <c r="W793" s="77"/>
      <c r="X793" s="77"/>
      <c r="Y793" s="77"/>
      <c r="Z793" s="77"/>
    </row>
    <row r="794" spans="1:26" ht="14.25" customHeight="1" x14ac:dyDescent="0.3">
      <c r="A794" s="77"/>
      <c r="B794" s="77"/>
      <c r="C794" s="77"/>
      <c r="D794" s="77"/>
      <c r="E794" s="77"/>
      <c r="F794" s="77"/>
      <c r="G794" s="77"/>
      <c r="H794" s="77"/>
      <c r="I794" s="77"/>
      <c r="J794" s="77"/>
      <c r="K794" s="77"/>
      <c r="L794" s="77"/>
      <c r="M794" s="77"/>
      <c r="N794" s="77"/>
      <c r="O794" s="77"/>
      <c r="P794" s="77"/>
      <c r="Q794" s="77"/>
      <c r="R794" s="77"/>
      <c r="S794" s="77"/>
      <c r="T794" s="77"/>
      <c r="U794" s="77"/>
      <c r="V794" s="77"/>
      <c r="W794" s="77"/>
      <c r="X794" s="77"/>
      <c r="Y794" s="77"/>
      <c r="Z794" s="77"/>
    </row>
    <row r="795" spans="1:26" ht="14.25" customHeight="1" x14ac:dyDescent="0.3">
      <c r="A795" s="77"/>
      <c r="B795" s="77"/>
      <c r="C795" s="77"/>
      <c r="D795" s="77"/>
      <c r="E795" s="77"/>
      <c r="F795" s="77"/>
      <c r="G795" s="77"/>
      <c r="H795" s="77"/>
      <c r="I795" s="77"/>
      <c r="J795" s="77"/>
      <c r="K795" s="77"/>
      <c r="L795" s="77"/>
      <c r="M795" s="77"/>
      <c r="N795" s="77"/>
      <c r="O795" s="77"/>
      <c r="P795" s="77"/>
      <c r="Q795" s="77"/>
      <c r="R795" s="77"/>
      <c r="S795" s="77"/>
      <c r="T795" s="77"/>
      <c r="U795" s="77"/>
      <c r="V795" s="77"/>
      <c r="W795" s="77"/>
      <c r="X795" s="77"/>
      <c r="Y795" s="77"/>
      <c r="Z795" s="77"/>
    </row>
    <row r="796" spans="1:26" ht="14.25" customHeight="1" x14ac:dyDescent="0.3">
      <c r="A796" s="77"/>
      <c r="B796" s="77"/>
      <c r="C796" s="77"/>
      <c r="D796" s="77"/>
      <c r="E796" s="77"/>
      <c r="F796" s="77"/>
      <c r="G796" s="77"/>
      <c r="H796" s="77"/>
      <c r="I796" s="77"/>
      <c r="J796" s="77"/>
      <c r="K796" s="77"/>
      <c r="L796" s="77"/>
      <c r="M796" s="77"/>
      <c r="N796" s="77"/>
      <c r="O796" s="77"/>
      <c r="P796" s="77"/>
      <c r="Q796" s="77"/>
      <c r="R796" s="77"/>
      <c r="S796" s="77"/>
      <c r="T796" s="77"/>
      <c r="U796" s="77"/>
      <c r="V796" s="77"/>
      <c r="W796" s="77"/>
      <c r="X796" s="77"/>
      <c r="Y796" s="77"/>
      <c r="Z796" s="77"/>
    </row>
    <row r="797" spans="1:26" ht="14.25" customHeight="1" x14ac:dyDescent="0.3">
      <c r="A797" s="77"/>
      <c r="B797" s="77"/>
      <c r="C797" s="77"/>
      <c r="D797" s="77"/>
      <c r="E797" s="77"/>
      <c r="F797" s="77"/>
      <c r="G797" s="77"/>
      <c r="H797" s="77"/>
      <c r="I797" s="77"/>
      <c r="J797" s="77"/>
      <c r="K797" s="77"/>
      <c r="L797" s="77"/>
      <c r="M797" s="77"/>
      <c r="N797" s="77"/>
      <c r="O797" s="77"/>
      <c r="P797" s="77"/>
      <c r="Q797" s="77"/>
      <c r="R797" s="77"/>
      <c r="S797" s="77"/>
      <c r="T797" s="77"/>
      <c r="U797" s="77"/>
      <c r="V797" s="77"/>
      <c r="W797" s="77"/>
      <c r="X797" s="77"/>
      <c r="Y797" s="77"/>
      <c r="Z797" s="77"/>
    </row>
    <row r="798" spans="1:26" ht="14.25" customHeight="1" x14ac:dyDescent="0.3">
      <c r="A798" s="77"/>
      <c r="B798" s="77"/>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row>
    <row r="799" spans="1:26" ht="14.25" customHeight="1" x14ac:dyDescent="0.3">
      <c r="A799" s="77"/>
      <c r="B799" s="77"/>
      <c r="C799" s="77"/>
      <c r="D799" s="77"/>
      <c r="E799" s="77"/>
      <c r="F799" s="77"/>
      <c r="G799" s="77"/>
      <c r="H799" s="77"/>
      <c r="I799" s="77"/>
      <c r="J799" s="77"/>
      <c r="K799" s="77"/>
      <c r="L799" s="77"/>
      <c r="M799" s="77"/>
      <c r="N799" s="77"/>
      <c r="O799" s="77"/>
      <c r="P799" s="77"/>
      <c r="Q799" s="77"/>
      <c r="R799" s="77"/>
      <c r="S799" s="77"/>
      <c r="T799" s="77"/>
      <c r="U799" s="77"/>
      <c r="V799" s="77"/>
      <c r="W799" s="77"/>
      <c r="X799" s="77"/>
      <c r="Y799" s="77"/>
      <c r="Z799" s="77"/>
    </row>
    <row r="800" spans="1:26" ht="14.25" customHeight="1" x14ac:dyDescent="0.3">
      <c r="A800" s="77"/>
      <c r="B800" s="77"/>
      <c r="C800" s="77"/>
      <c r="D800" s="77"/>
      <c r="E800" s="77"/>
      <c r="F800" s="77"/>
      <c r="G800" s="77"/>
      <c r="H800" s="77"/>
      <c r="I800" s="77"/>
      <c r="J800" s="77"/>
      <c r="K800" s="77"/>
      <c r="L800" s="77"/>
      <c r="M800" s="77"/>
      <c r="N800" s="77"/>
      <c r="O800" s="77"/>
      <c r="P800" s="77"/>
      <c r="Q800" s="77"/>
      <c r="R800" s="77"/>
      <c r="S800" s="77"/>
      <c r="T800" s="77"/>
      <c r="U800" s="77"/>
      <c r="V800" s="77"/>
      <c r="W800" s="77"/>
      <c r="X800" s="77"/>
      <c r="Y800" s="77"/>
      <c r="Z800" s="77"/>
    </row>
    <row r="801" spans="1:26" ht="14.25" customHeight="1" x14ac:dyDescent="0.3">
      <c r="A801" s="77"/>
      <c r="B801" s="77"/>
      <c r="C801" s="77"/>
      <c r="D801" s="77"/>
      <c r="E801" s="77"/>
      <c r="F801" s="77"/>
      <c r="G801" s="77"/>
      <c r="H801" s="77"/>
      <c r="I801" s="77"/>
      <c r="J801" s="77"/>
      <c r="K801" s="77"/>
      <c r="L801" s="77"/>
      <c r="M801" s="77"/>
      <c r="N801" s="77"/>
      <c r="O801" s="77"/>
      <c r="P801" s="77"/>
      <c r="Q801" s="77"/>
      <c r="R801" s="77"/>
      <c r="S801" s="77"/>
      <c r="T801" s="77"/>
      <c r="U801" s="77"/>
      <c r="V801" s="77"/>
      <c r="W801" s="77"/>
      <c r="X801" s="77"/>
      <c r="Y801" s="77"/>
      <c r="Z801" s="77"/>
    </row>
    <row r="802" spans="1:26" ht="14.25" customHeight="1" x14ac:dyDescent="0.3">
      <c r="A802" s="77"/>
      <c r="B802" s="77"/>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row>
    <row r="803" spans="1:26" ht="14.25" customHeight="1" x14ac:dyDescent="0.3">
      <c r="A803" s="77"/>
      <c r="B803" s="77"/>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row>
    <row r="804" spans="1:26" ht="14.25" customHeight="1" x14ac:dyDescent="0.3">
      <c r="A804" s="77"/>
      <c r="B804" s="77"/>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row>
    <row r="805" spans="1:26" ht="14.25" customHeight="1" x14ac:dyDescent="0.3">
      <c r="A805" s="77"/>
      <c r="B805" s="77"/>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row>
    <row r="806" spans="1:26" ht="14.25" customHeight="1" x14ac:dyDescent="0.3">
      <c r="A806" s="77"/>
      <c r="B806" s="77"/>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row>
    <row r="807" spans="1:26" ht="14.25" customHeight="1" x14ac:dyDescent="0.3">
      <c r="A807" s="77"/>
      <c r="B807" s="7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row>
    <row r="808" spans="1:26" ht="14.25" customHeight="1" x14ac:dyDescent="0.3">
      <c r="A808" s="77"/>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row>
    <row r="809" spans="1:26" ht="14.25" customHeight="1" x14ac:dyDescent="0.3">
      <c r="A809" s="77"/>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row>
    <row r="810" spans="1:26" ht="14.25" customHeight="1" x14ac:dyDescent="0.3">
      <c r="A810" s="77"/>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row>
    <row r="811" spans="1:26" ht="14.25" customHeight="1" x14ac:dyDescent="0.3">
      <c r="A811" s="77"/>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row>
    <row r="812" spans="1:26" ht="14.25" customHeight="1" x14ac:dyDescent="0.3">
      <c r="A812" s="77"/>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row>
    <row r="813" spans="1:26" ht="14.25" customHeight="1" x14ac:dyDescent="0.3">
      <c r="A813" s="77"/>
      <c r="B813" s="77"/>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row>
    <row r="814" spans="1:26" ht="14.25" customHeight="1" x14ac:dyDescent="0.3">
      <c r="A814" s="77"/>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row>
    <row r="815" spans="1:26" ht="14.25" customHeight="1" x14ac:dyDescent="0.3">
      <c r="A815" s="77"/>
      <c r="B815" s="77"/>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row>
    <row r="816" spans="1:26" ht="14.25" customHeight="1" x14ac:dyDescent="0.3">
      <c r="A816" s="77"/>
      <c r="B816" s="77"/>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row>
    <row r="817" spans="1:26" ht="14.25" customHeight="1" x14ac:dyDescent="0.3">
      <c r="A817" s="77"/>
      <c r="B817" s="7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row>
    <row r="818" spans="1:26" ht="14.25" customHeight="1" x14ac:dyDescent="0.3">
      <c r="A818" s="77"/>
      <c r="B818" s="77"/>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row>
    <row r="819" spans="1:26" ht="14.25" customHeight="1" x14ac:dyDescent="0.3">
      <c r="A819" s="77"/>
      <c r="B819" s="77"/>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row>
    <row r="820" spans="1:26" ht="14.25" customHeight="1" x14ac:dyDescent="0.3">
      <c r="A820" s="77"/>
      <c r="B820" s="77"/>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row>
    <row r="821" spans="1:26" ht="14.25" customHeight="1" x14ac:dyDescent="0.3">
      <c r="A821" s="77"/>
      <c r="B821" s="7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row>
    <row r="822" spans="1:26" ht="14.25" customHeight="1" x14ac:dyDescent="0.3">
      <c r="A822" s="77"/>
      <c r="B822" s="77"/>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row>
    <row r="823" spans="1:26" ht="14.25" customHeight="1" x14ac:dyDescent="0.3">
      <c r="A823" s="77"/>
      <c r="B823" s="77"/>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row>
    <row r="824" spans="1:26" ht="14.25" customHeight="1" x14ac:dyDescent="0.3">
      <c r="A824" s="77"/>
      <c r="B824" s="77"/>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row>
    <row r="825" spans="1:26" ht="14.25" customHeight="1" x14ac:dyDescent="0.3">
      <c r="A825" s="77"/>
      <c r="B825" s="77"/>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row>
    <row r="826" spans="1:26" ht="14.25" customHeight="1" x14ac:dyDescent="0.3">
      <c r="A826" s="77"/>
      <c r="B826" s="77"/>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row>
    <row r="827" spans="1:26" ht="14.25" customHeight="1" x14ac:dyDescent="0.3">
      <c r="A827" s="77"/>
      <c r="B827" s="7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row>
    <row r="828" spans="1:26" ht="14.25" customHeight="1" x14ac:dyDescent="0.3">
      <c r="A828" s="77"/>
      <c r="B828" s="77"/>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row>
    <row r="829" spans="1:26" ht="14.25" customHeight="1" x14ac:dyDescent="0.3">
      <c r="A829" s="77"/>
      <c r="B829" s="77"/>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row>
    <row r="830" spans="1:26" ht="14.25" customHeight="1" x14ac:dyDescent="0.3">
      <c r="A830" s="77"/>
      <c r="B830" s="77"/>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row>
    <row r="831" spans="1:26" ht="14.25" customHeight="1" x14ac:dyDescent="0.3">
      <c r="A831" s="77"/>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row>
    <row r="832" spans="1:26" ht="14.25" customHeight="1" x14ac:dyDescent="0.3">
      <c r="A832" s="77"/>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row>
    <row r="833" spans="1:26" ht="14.25" customHeight="1" x14ac:dyDescent="0.3">
      <c r="A833" s="77"/>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row>
    <row r="834" spans="1:26" ht="14.25" customHeight="1" x14ac:dyDescent="0.3">
      <c r="A834" s="77"/>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row>
    <row r="835" spans="1:26" ht="14.25" customHeight="1" x14ac:dyDescent="0.3">
      <c r="A835" s="77"/>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row>
    <row r="836" spans="1:26" ht="14.25" customHeight="1" x14ac:dyDescent="0.3">
      <c r="A836" s="77"/>
      <c r="B836" s="77"/>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row>
    <row r="837" spans="1:26" ht="14.25" customHeight="1" x14ac:dyDescent="0.3">
      <c r="A837" s="77"/>
      <c r="B837" s="7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row>
    <row r="838" spans="1:26" ht="14.25" customHeight="1" x14ac:dyDescent="0.3">
      <c r="A838" s="77"/>
      <c r="B838" s="77"/>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row>
    <row r="839" spans="1:26" ht="14.25" customHeight="1" x14ac:dyDescent="0.3">
      <c r="A839" s="77"/>
      <c r="B839" s="77"/>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row>
    <row r="840" spans="1:26" ht="14.25" customHeight="1" x14ac:dyDescent="0.3">
      <c r="A840" s="77"/>
      <c r="B840" s="77"/>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row>
    <row r="841" spans="1:26" ht="14.25" customHeight="1" x14ac:dyDescent="0.3">
      <c r="A841" s="77"/>
      <c r="B841" s="77"/>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row>
    <row r="842" spans="1:26" ht="14.25" customHeight="1" x14ac:dyDescent="0.3">
      <c r="A842" s="77"/>
      <c r="B842" s="77"/>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row>
    <row r="843" spans="1:26" ht="14.25" customHeight="1" x14ac:dyDescent="0.3">
      <c r="A843" s="77"/>
      <c r="B843" s="77"/>
      <c r="C843" s="77"/>
      <c r="D843" s="77"/>
      <c r="E843" s="77"/>
      <c r="F843" s="77"/>
      <c r="G843" s="77"/>
      <c r="H843" s="77"/>
      <c r="I843" s="77"/>
      <c r="J843" s="77"/>
      <c r="K843" s="77"/>
      <c r="L843" s="77"/>
      <c r="M843" s="77"/>
      <c r="N843" s="77"/>
      <c r="O843" s="77"/>
      <c r="P843" s="77"/>
      <c r="Q843" s="77"/>
      <c r="R843" s="77"/>
      <c r="S843" s="77"/>
      <c r="T843" s="77"/>
      <c r="U843" s="77"/>
      <c r="V843" s="77"/>
      <c r="W843" s="77"/>
      <c r="X843" s="77"/>
      <c r="Y843" s="77"/>
      <c r="Z843" s="77"/>
    </row>
    <row r="844" spans="1:26" ht="14.25" customHeight="1" x14ac:dyDescent="0.3">
      <c r="A844" s="77"/>
      <c r="B844" s="77"/>
      <c r="C844" s="77"/>
      <c r="D844" s="77"/>
      <c r="E844" s="77"/>
      <c r="F844" s="77"/>
      <c r="G844" s="77"/>
      <c r="H844" s="77"/>
      <c r="I844" s="77"/>
      <c r="J844" s="77"/>
      <c r="K844" s="77"/>
      <c r="L844" s="77"/>
      <c r="M844" s="77"/>
      <c r="N844" s="77"/>
      <c r="O844" s="77"/>
      <c r="P844" s="77"/>
      <c r="Q844" s="77"/>
      <c r="R844" s="77"/>
      <c r="S844" s="77"/>
      <c r="T844" s="77"/>
      <c r="U844" s="77"/>
      <c r="V844" s="77"/>
      <c r="W844" s="77"/>
      <c r="X844" s="77"/>
      <c r="Y844" s="77"/>
      <c r="Z844" s="77"/>
    </row>
    <row r="845" spans="1:26" ht="14.25" customHeight="1" x14ac:dyDescent="0.3">
      <c r="A845" s="77"/>
      <c r="B845" s="77"/>
      <c r="C845" s="77"/>
      <c r="D845" s="77"/>
      <c r="E845" s="77"/>
      <c r="F845" s="77"/>
      <c r="G845" s="77"/>
      <c r="H845" s="77"/>
      <c r="I845" s="77"/>
      <c r="J845" s="77"/>
      <c r="K845" s="77"/>
      <c r="L845" s="77"/>
      <c r="M845" s="77"/>
      <c r="N845" s="77"/>
      <c r="O845" s="77"/>
      <c r="P845" s="77"/>
      <c r="Q845" s="77"/>
      <c r="R845" s="77"/>
      <c r="S845" s="77"/>
      <c r="T845" s="77"/>
      <c r="U845" s="77"/>
      <c r="V845" s="77"/>
      <c r="W845" s="77"/>
      <c r="X845" s="77"/>
      <c r="Y845" s="77"/>
      <c r="Z845" s="77"/>
    </row>
    <row r="846" spans="1:26" ht="14.25" customHeight="1" x14ac:dyDescent="0.3">
      <c r="A846" s="77"/>
      <c r="B846" s="77"/>
      <c r="C846" s="77"/>
      <c r="D846" s="77"/>
      <c r="E846" s="77"/>
      <c r="F846" s="77"/>
      <c r="G846" s="77"/>
      <c r="H846" s="77"/>
      <c r="I846" s="77"/>
      <c r="J846" s="77"/>
      <c r="K846" s="77"/>
      <c r="L846" s="77"/>
      <c r="M846" s="77"/>
      <c r="N846" s="77"/>
      <c r="O846" s="77"/>
      <c r="P846" s="77"/>
      <c r="Q846" s="77"/>
      <c r="R846" s="77"/>
      <c r="S846" s="77"/>
      <c r="T846" s="77"/>
      <c r="U846" s="77"/>
      <c r="V846" s="77"/>
      <c r="W846" s="77"/>
      <c r="X846" s="77"/>
      <c r="Y846" s="77"/>
      <c r="Z846" s="77"/>
    </row>
    <row r="847" spans="1:26" ht="14.25" customHeight="1" x14ac:dyDescent="0.3">
      <c r="A847" s="77"/>
      <c r="B847" s="77"/>
      <c r="C847" s="77"/>
      <c r="D847" s="77"/>
      <c r="E847" s="77"/>
      <c r="F847" s="77"/>
      <c r="G847" s="77"/>
      <c r="H847" s="77"/>
      <c r="I847" s="77"/>
      <c r="J847" s="77"/>
      <c r="K847" s="77"/>
      <c r="L847" s="77"/>
      <c r="M847" s="77"/>
      <c r="N847" s="77"/>
      <c r="O847" s="77"/>
      <c r="P847" s="77"/>
      <c r="Q847" s="77"/>
      <c r="R847" s="77"/>
      <c r="S847" s="77"/>
      <c r="T847" s="77"/>
      <c r="U847" s="77"/>
      <c r="V847" s="77"/>
      <c r="W847" s="77"/>
      <c r="X847" s="77"/>
      <c r="Y847" s="77"/>
      <c r="Z847" s="77"/>
    </row>
    <row r="848" spans="1:26" ht="14.25" customHeight="1" x14ac:dyDescent="0.3">
      <c r="A848" s="77"/>
      <c r="B848" s="77"/>
      <c r="C848" s="77"/>
      <c r="D848" s="77"/>
      <c r="E848" s="77"/>
      <c r="F848" s="77"/>
      <c r="G848" s="77"/>
      <c r="H848" s="77"/>
      <c r="I848" s="77"/>
      <c r="J848" s="77"/>
      <c r="K848" s="77"/>
      <c r="L848" s="77"/>
      <c r="M848" s="77"/>
      <c r="N848" s="77"/>
      <c r="O848" s="77"/>
      <c r="P848" s="77"/>
      <c r="Q848" s="77"/>
      <c r="R848" s="77"/>
      <c r="S848" s="77"/>
      <c r="T848" s="77"/>
      <c r="U848" s="77"/>
      <c r="V848" s="77"/>
      <c r="W848" s="77"/>
      <c r="X848" s="77"/>
      <c r="Y848" s="77"/>
      <c r="Z848" s="77"/>
    </row>
    <row r="849" spans="1:26" ht="14.25" customHeight="1" x14ac:dyDescent="0.3">
      <c r="A849" s="77"/>
      <c r="B849" s="77"/>
      <c r="C849" s="77"/>
      <c r="D849" s="77"/>
      <c r="E849" s="77"/>
      <c r="F849" s="77"/>
      <c r="G849" s="77"/>
      <c r="H849" s="77"/>
      <c r="I849" s="77"/>
      <c r="J849" s="77"/>
      <c r="K849" s="77"/>
      <c r="L849" s="77"/>
      <c r="M849" s="77"/>
      <c r="N849" s="77"/>
      <c r="O849" s="77"/>
      <c r="P849" s="77"/>
      <c r="Q849" s="77"/>
      <c r="R849" s="77"/>
      <c r="S849" s="77"/>
      <c r="T849" s="77"/>
      <c r="U849" s="77"/>
      <c r="V849" s="77"/>
      <c r="W849" s="77"/>
      <c r="X849" s="77"/>
      <c r="Y849" s="77"/>
      <c r="Z849" s="77"/>
    </row>
    <row r="850" spans="1:26" ht="14.25" customHeight="1" x14ac:dyDescent="0.3">
      <c r="A850" s="77"/>
      <c r="B850" s="77"/>
      <c r="C850" s="77"/>
      <c r="D850" s="77"/>
      <c r="E850" s="77"/>
      <c r="F850" s="77"/>
      <c r="G850" s="77"/>
      <c r="H850" s="77"/>
      <c r="I850" s="77"/>
      <c r="J850" s="77"/>
      <c r="K850" s="77"/>
      <c r="L850" s="77"/>
      <c r="M850" s="77"/>
      <c r="N850" s="77"/>
      <c r="O850" s="77"/>
      <c r="P850" s="77"/>
      <c r="Q850" s="77"/>
      <c r="R850" s="77"/>
      <c r="S850" s="77"/>
      <c r="T850" s="77"/>
      <c r="U850" s="77"/>
      <c r="V850" s="77"/>
      <c r="W850" s="77"/>
      <c r="X850" s="77"/>
      <c r="Y850" s="77"/>
      <c r="Z850" s="77"/>
    </row>
    <row r="851" spans="1:26" ht="14.25" customHeight="1" x14ac:dyDescent="0.3">
      <c r="A851" s="77"/>
      <c r="B851" s="77"/>
      <c r="C851" s="77"/>
      <c r="D851" s="77"/>
      <c r="E851" s="77"/>
      <c r="F851" s="77"/>
      <c r="G851" s="77"/>
      <c r="H851" s="77"/>
      <c r="I851" s="77"/>
      <c r="J851" s="77"/>
      <c r="K851" s="77"/>
      <c r="L851" s="77"/>
      <c r="M851" s="77"/>
      <c r="N851" s="77"/>
      <c r="O851" s="77"/>
      <c r="P851" s="77"/>
      <c r="Q851" s="77"/>
      <c r="R851" s="77"/>
      <c r="S851" s="77"/>
      <c r="T851" s="77"/>
      <c r="U851" s="77"/>
      <c r="V851" s="77"/>
      <c r="W851" s="77"/>
      <c r="X851" s="77"/>
      <c r="Y851" s="77"/>
      <c r="Z851" s="77"/>
    </row>
    <row r="852" spans="1:26" ht="14.25" customHeight="1" x14ac:dyDescent="0.3">
      <c r="A852" s="77"/>
      <c r="B852" s="77"/>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row>
    <row r="853" spans="1:26" ht="14.25" customHeight="1" x14ac:dyDescent="0.3">
      <c r="A853" s="77"/>
      <c r="B853" s="77"/>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row>
    <row r="854" spans="1:26" ht="14.25" customHeight="1" x14ac:dyDescent="0.3">
      <c r="A854" s="77"/>
      <c r="B854" s="77"/>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row>
    <row r="855" spans="1:26" ht="14.25" customHeight="1" x14ac:dyDescent="0.3">
      <c r="A855" s="77"/>
      <c r="B855" s="77"/>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row>
    <row r="856" spans="1:26" ht="14.25" customHeight="1" x14ac:dyDescent="0.3">
      <c r="A856" s="77"/>
      <c r="B856" s="77"/>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row>
    <row r="857" spans="1:26" ht="14.25" customHeight="1" x14ac:dyDescent="0.3">
      <c r="A857" s="77"/>
      <c r="B857" s="7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row>
    <row r="858" spans="1:26" ht="14.25" customHeight="1" x14ac:dyDescent="0.3">
      <c r="A858" s="77"/>
      <c r="B858" s="77"/>
      <c r="C858" s="77"/>
      <c r="D858" s="77"/>
      <c r="E858" s="77"/>
      <c r="F858" s="77"/>
      <c r="G858" s="77"/>
      <c r="H858" s="77"/>
      <c r="I858" s="77"/>
      <c r="J858" s="77"/>
      <c r="K858" s="77"/>
      <c r="L858" s="77"/>
      <c r="M858" s="77"/>
      <c r="N858" s="77"/>
      <c r="O858" s="77"/>
      <c r="P858" s="77"/>
      <c r="Q858" s="77"/>
      <c r="R858" s="77"/>
      <c r="S858" s="77"/>
      <c r="T858" s="77"/>
      <c r="U858" s="77"/>
      <c r="V858" s="77"/>
      <c r="W858" s="77"/>
      <c r="X858" s="77"/>
      <c r="Y858" s="77"/>
      <c r="Z858" s="77"/>
    </row>
    <row r="859" spans="1:26" ht="14.25" customHeight="1" x14ac:dyDescent="0.3">
      <c r="A859" s="77"/>
      <c r="B859" s="77"/>
      <c r="C859" s="77"/>
      <c r="D859" s="77"/>
      <c r="E859" s="77"/>
      <c r="F859" s="77"/>
      <c r="G859" s="77"/>
      <c r="H859" s="77"/>
      <c r="I859" s="77"/>
      <c r="J859" s="77"/>
      <c r="K859" s="77"/>
      <c r="L859" s="77"/>
      <c r="M859" s="77"/>
      <c r="N859" s="77"/>
      <c r="O859" s="77"/>
      <c r="P859" s="77"/>
      <c r="Q859" s="77"/>
      <c r="R859" s="77"/>
      <c r="S859" s="77"/>
      <c r="T859" s="77"/>
      <c r="U859" s="77"/>
      <c r="V859" s="77"/>
      <c r="W859" s="77"/>
      <c r="X859" s="77"/>
      <c r="Y859" s="77"/>
      <c r="Z859" s="77"/>
    </row>
    <row r="860" spans="1:26" ht="14.25" customHeight="1" x14ac:dyDescent="0.3">
      <c r="A860" s="77"/>
      <c r="B860" s="77"/>
      <c r="C860" s="77"/>
      <c r="D860" s="77"/>
      <c r="E860" s="77"/>
      <c r="F860" s="77"/>
      <c r="G860" s="77"/>
      <c r="H860" s="77"/>
      <c r="I860" s="77"/>
      <c r="J860" s="77"/>
      <c r="K860" s="77"/>
      <c r="L860" s="77"/>
      <c r="M860" s="77"/>
      <c r="N860" s="77"/>
      <c r="O860" s="77"/>
      <c r="P860" s="77"/>
      <c r="Q860" s="77"/>
      <c r="R860" s="77"/>
      <c r="S860" s="77"/>
      <c r="T860" s="77"/>
      <c r="U860" s="77"/>
      <c r="V860" s="77"/>
      <c r="W860" s="77"/>
      <c r="X860" s="77"/>
      <c r="Y860" s="77"/>
      <c r="Z860" s="77"/>
    </row>
    <row r="861" spans="1:26" ht="14.25" customHeight="1" x14ac:dyDescent="0.3">
      <c r="A861" s="77"/>
      <c r="B861" s="77"/>
      <c r="C861" s="77"/>
      <c r="D861" s="77"/>
      <c r="E861" s="77"/>
      <c r="F861" s="77"/>
      <c r="G861" s="77"/>
      <c r="H861" s="77"/>
      <c r="I861" s="77"/>
      <c r="J861" s="77"/>
      <c r="K861" s="77"/>
      <c r="L861" s="77"/>
      <c r="M861" s="77"/>
      <c r="N861" s="77"/>
      <c r="O861" s="77"/>
      <c r="P861" s="77"/>
      <c r="Q861" s="77"/>
      <c r="R861" s="77"/>
      <c r="S861" s="77"/>
      <c r="T861" s="77"/>
      <c r="U861" s="77"/>
      <c r="V861" s="77"/>
      <c r="W861" s="77"/>
      <c r="X861" s="77"/>
      <c r="Y861" s="77"/>
      <c r="Z861" s="77"/>
    </row>
    <row r="862" spans="1:26" ht="14.25" customHeight="1" x14ac:dyDescent="0.3">
      <c r="A862" s="77"/>
      <c r="B862" s="77"/>
      <c r="C862" s="77"/>
      <c r="D862" s="77"/>
      <c r="E862" s="77"/>
      <c r="F862" s="77"/>
      <c r="G862" s="77"/>
      <c r="H862" s="77"/>
      <c r="I862" s="77"/>
      <c r="J862" s="77"/>
      <c r="K862" s="77"/>
      <c r="L862" s="77"/>
      <c r="M862" s="77"/>
      <c r="N862" s="77"/>
      <c r="O862" s="77"/>
      <c r="P862" s="77"/>
      <c r="Q862" s="77"/>
      <c r="R862" s="77"/>
      <c r="S862" s="77"/>
      <c r="T862" s="77"/>
      <c r="U862" s="77"/>
      <c r="V862" s="77"/>
      <c r="W862" s="77"/>
      <c r="X862" s="77"/>
      <c r="Y862" s="77"/>
      <c r="Z862" s="77"/>
    </row>
    <row r="863" spans="1:26" ht="14.25" customHeight="1" x14ac:dyDescent="0.3">
      <c r="A863" s="77"/>
      <c r="B863" s="77"/>
      <c r="C863" s="77"/>
      <c r="D863" s="77"/>
      <c r="E863" s="77"/>
      <c r="F863" s="77"/>
      <c r="G863" s="77"/>
      <c r="H863" s="77"/>
      <c r="I863" s="77"/>
      <c r="J863" s="77"/>
      <c r="K863" s="77"/>
      <c r="L863" s="77"/>
      <c r="M863" s="77"/>
      <c r="N863" s="77"/>
      <c r="O863" s="77"/>
      <c r="P863" s="77"/>
      <c r="Q863" s="77"/>
      <c r="R863" s="77"/>
      <c r="S863" s="77"/>
      <c r="T863" s="77"/>
      <c r="U863" s="77"/>
      <c r="V863" s="77"/>
      <c r="W863" s="77"/>
      <c r="X863" s="77"/>
      <c r="Y863" s="77"/>
      <c r="Z863" s="77"/>
    </row>
    <row r="864" spans="1:26" ht="14.25" customHeight="1" x14ac:dyDescent="0.3">
      <c r="A864" s="77"/>
      <c r="B864" s="77"/>
      <c r="C864" s="77"/>
      <c r="D864" s="77"/>
      <c r="E864" s="77"/>
      <c r="F864" s="77"/>
      <c r="G864" s="77"/>
      <c r="H864" s="77"/>
      <c r="I864" s="77"/>
      <c r="J864" s="77"/>
      <c r="K864" s="77"/>
      <c r="L864" s="77"/>
      <c r="M864" s="77"/>
      <c r="N864" s="77"/>
      <c r="O864" s="77"/>
      <c r="P864" s="77"/>
      <c r="Q864" s="77"/>
      <c r="R864" s="77"/>
      <c r="S864" s="77"/>
      <c r="T864" s="77"/>
      <c r="U864" s="77"/>
      <c r="V864" s="77"/>
      <c r="W864" s="77"/>
      <c r="X864" s="77"/>
      <c r="Y864" s="77"/>
      <c r="Z864" s="77"/>
    </row>
    <row r="865" spans="1:26" ht="14.25" customHeigh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row>
    <row r="866" spans="1:26" ht="14.25" customHeigh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row>
    <row r="867" spans="1:26" ht="14.25" customHeigh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row>
    <row r="868" spans="1:26" ht="14.25" customHeigh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row>
    <row r="869" spans="1:26" ht="14.25" customHeigh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row>
    <row r="870" spans="1:26" ht="14.25" customHeigh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row>
    <row r="871" spans="1:26" ht="14.25" customHeigh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row>
    <row r="872" spans="1:26" ht="14.25" customHeight="1" x14ac:dyDescent="0.3">
      <c r="A872" s="77"/>
      <c r="B872" s="77"/>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row>
    <row r="873" spans="1:26" ht="14.25" customHeight="1" x14ac:dyDescent="0.3">
      <c r="A873" s="77"/>
      <c r="B873" s="77"/>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row>
    <row r="874" spans="1:26" ht="14.25" customHeight="1" x14ac:dyDescent="0.3">
      <c r="A874" s="77"/>
      <c r="B874" s="77"/>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row>
    <row r="875" spans="1:26" ht="14.25" customHeight="1" x14ac:dyDescent="0.3">
      <c r="A875" s="77"/>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row>
    <row r="876" spans="1:26" ht="14.25" customHeight="1" x14ac:dyDescent="0.3">
      <c r="A876" s="77"/>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row>
    <row r="877" spans="1:26" ht="14.25" customHeight="1" x14ac:dyDescent="0.3">
      <c r="A877" s="77"/>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row>
    <row r="878" spans="1:26" ht="14.25" customHeight="1" x14ac:dyDescent="0.3">
      <c r="A878" s="77"/>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row>
    <row r="879" spans="1:26" ht="14.25" customHeight="1" x14ac:dyDescent="0.3">
      <c r="A879" s="77"/>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row>
    <row r="880" spans="1:26" ht="14.25" customHeight="1" x14ac:dyDescent="0.3">
      <c r="A880" s="77"/>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row>
    <row r="881" spans="1:26" ht="14.25" customHeight="1" x14ac:dyDescent="0.3">
      <c r="A881" s="77"/>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row>
    <row r="882" spans="1:26" ht="14.25" customHeight="1" x14ac:dyDescent="0.3">
      <c r="A882" s="77"/>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row>
    <row r="883" spans="1:26" ht="14.25" customHeight="1" x14ac:dyDescent="0.3">
      <c r="A883" s="77"/>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row>
    <row r="884" spans="1:26" ht="14.25" customHeight="1" x14ac:dyDescent="0.3">
      <c r="A884" s="77"/>
      <c r="B884" s="77"/>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row>
    <row r="885" spans="1:26" ht="14.25" customHeight="1" x14ac:dyDescent="0.3">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row>
    <row r="886" spans="1:26" ht="14.25" customHeight="1" x14ac:dyDescent="0.3">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row>
    <row r="887" spans="1:26" ht="14.25" customHeight="1" x14ac:dyDescent="0.3">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row>
    <row r="888" spans="1:26" ht="14.25" customHeight="1" x14ac:dyDescent="0.3">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row>
    <row r="889" spans="1:26" ht="14.25" customHeight="1" x14ac:dyDescent="0.3">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row>
    <row r="890" spans="1:26" ht="14.25" customHeight="1" x14ac:dyDescent="0.3">
      <c r="A890" s="77"/>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row>
    <row r="891" spans="1:26" ht="14.25" customHeight="1" x14ac:dyDescent="0.3">
      <c r="A891" s="77"/>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row>
    <row r="892" spans="1:26" ht="14.25" customHeight="1" x14ac:dyDescent="0.3">
      <c r="A892" s="77"/>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row>
    <row r="893" spans="1:26" ht="14.25" customHeight="1" x14ac:dyDescent="0.3">
      <c r="A893" s="77"/>
      <c r="B893" s="77"/>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row>
    <row r="894" spans="1:26" ht="14.25" customHeight="1" x14ac:dyDescent="0.3">
      <c r="A894" s="77"/>
      <c r="B894" s="77"/>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row>
    <row r="895" spans="1:26" ht="14.25" customHeight="1" x14ac:dyDescent="0.3">
      <c r="A895" s="77"/>
      <c r="B895" s="77"/>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row>
    <row r="896" spans="1:26" ht="14.25" customHeight="1" x14ac:dyDescent="0.3">
      <c r="A896" s="77"/>
      <c r="B896" s="77"/>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row>
    <row r="897" spans="1:26" ht="14.25" customHeight="1" x14ac:dyDescent="0.3">
      <c r="A897" s="77"/>
      <c r="B897" s="7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row>
    <row r="898" spans="1:26" ht="14.25" customHeight="1" x14ac:dyDescent="0.3">
      <c r="A898" s="77"/>
      <c r="B898" s="77"/>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row>
    <row r="899" spans="1:26" ht="14.25" customHeight="1" x14ac:dyDescent="0.3">
      <c r="A899" s="77"/>
      <c r="B899" s="77"/>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row>
    <row r="900" spans="1:26" ht="14.25" customHeight="1" x14ac:dyDescent="0.3">
      <c r="A900" s="77"/>
      <c r="B900" s="77"/>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row>
    <row r="901" spans="1:26" ht="14.25" customHeight="1" x14ac:dyDescent="0.3">
      <c r="A901" s="77"/>
      <c r="B901" s="77"/>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row>
    <row r="902" spans="1:26" ht="14.25" customHeight="1" x14ac:dyDescent="0.3">
      <c r="A902" s="77"/>
      <c r="B902" s="77"/>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row>
    <row r="903" spans="1:26" ht="14.25" customHeight="1" x14ac:dyDescent="0.3">
      <c r="A903" s="77"/>
      <c r="B903" s="77"/>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row>
    <row r="904" spans="1:26" ht="14.25" customHeight="1" x14ac:dyDescent="0.3">
      <c r="A904" s="77"/>
      <c r="B904" s="77"/>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row>
    <row r="905" spans="1:26" ht="14.25" customHeight="1" x14ac:dyDescent="0.3">
      <c r="A905" s="77"/>
      <c r="B905" s="77"/>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row>
    <row r="906" spans="1:26" ht="14.25" customHeight="1" x14ac:dyDescent="0.3">
      <c r="A906" s="77"/>
      <c r="B906" s="77"/>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row>
    <row r="907" spans="1:26" ht="14.25" customHeight="1" x14ac:dyDescent="0.3">
      <c r="A907" s="77"/>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row>
    <row r="908" spans="1:26" ht="14.25" customHeight="1" x14ac:dyDescent="0.3">
      <c r="A908" s="77"/>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row>
    <row r="909" spans="1:26" ht="14.25" customHeight="1" x14ac:dyDescent="0.3">
      <c r="A909" s="77"/>
      <c r="B909" s="77"/>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row>
    <row r="910" spans="1:26" ht="14.25" customHeight="1" x14ac:dyDescent="0.3">
      <c r="A910" s="77"/>
      <c r="B910" s="77"/>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row>
    <row r="911" spans="1:26" ht="14.25" customHeight="1" x14ac:dyDescent="0.3">
      <c r="A911" s="77"/>
      <c r="B911" s="77"/>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row>
    <row r="912" spans="1:26" ht="14.25" customHeight="1" x14ac:dyDescent="0.3">
      <c r="A912" s="77"/>
      <c r="B912" s="77"/>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row>
    <row r="913" spans="1:26" ht="14.25" customHeight="1" x14ac:dyDescent="0.3">
      <c r="A913" s="77"/>
      <c r="B913" s="77"/>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row>
    <row r="914" spans="1:26" ht="14.25" customHeight="1" x14ac:dyDescent="0.3">
      <c r="A914" s="77"/>
      <c r="B914" s="77"/>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row>
    <row r="915" spans="1:26" ht="14.25" customHeight="1" x14ac:dyDescent="0.3">
      <c r="A915" s="77"/>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row>
    <row r="916" spans="1:26" ht="14.25" customHeight="1" x14ac:dyDescent="0.3">
      <c r="A916" s="77"/>
      <c r="B916" s="77"/>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row>
    <row r="917" spans="1:26" ht="14.25" customHeight="1" x14ac:dyDescent="0.3">
      <c r="A917" s="77"/>
      <c r="B917" s="77"/>
      <c r="C917" s="77"/>
      <c r="D917" s="77"/>
      <c r="E917" s="77"/>
      <c r="F917" s="77"/>
      <c r="G917" s="77"/>
      <c r="H917" s="77"/>
      <c r="I917" s="77"/>
      <c r="J917" s="77"/>
      <c r="K917" s="77"/>
      <c r="L917" s="77"/>
      <c r="M917" s="77"/>
      <c r="N917" s="77"/>
      <c r="O917" s="77"/>
      <c r="P917" s="77"/>
      <c r="Q917" s="77"/>
      <c r="R917" s="77"/>
      <c r="S917" s="77"/>
      <c r="T917" s="77"/>
      <c r="U917" s="77"/>
      <c r="V917" s="77"/>
      <c r="W917" s="77"/>
      <c r="X917" s="77"/>
      <c r="Y917" s="77"/>
      <c r="Z917" s="77"/>
    </row>
    <row r="918" spans="1:26" ht="14.25" customHeight="1" x14ac:dyDescent="0.3">
      <c r="A918" s="77"/>
      <c r="B918" s="77"/>
      <c r="C918" s="77"/>
      <c r="D918" s="77"/>
      <c r="E918" s="77"/>
      <c r="F918" s="77"/>
      <c r="G918" s="77"/>
      <c r="H918" s="77"/>
      <c r="I918" s="77"/>
      <c r="J918" s="77"/>
      <c r="K918" s="77"/>
      <c r="L918" s="77"/>
      <c r="M918" s="77"/>
      <c r="N918" s="77"/>
      <c r="O918" s="77"/>
      <c r="P918" s="77"/>
      <c r="Q918" s="77"/>
      <c r="R918" s="77"/>
      <c r="S918" s="77"/>
      <c r="T918" s="77"/>
      <c r="U918" s="77"/>
      <c r="V918" s="77"/>
      <c r="W918" s="77"/>
      <c r="X918" s="77"/>
      <c r="Y918" s="77"/>
      <c r="Z918" s="77"/>
    </row>
    <row r="919" spans="1:26" ht="14.25" customHeight="1" x14ac:dyDescent="0.3">
      <c r="A919" s="77"/>
      <c r="B919" s="77"/>
      <c r="C919" s="77"/>
      <c r="D919" s="77"/>
      <c r="E919" s="77"/>
      <c r="F919" s="77"/>
      <c r="G919" s="77"/>
      <c r="H919" s="77"/>
      <c r="I919" s="77"/>
      <c r="J919" s="77"/>
      <c r="K919" s="77"/>
      <c r="L919" s="77"/>
      <c r="M919" s="77"/>
      <c r="N919" s="77"/>
      <c r="O919" s="77"/>
      <c r="P919" s="77"/>
      <c r="Q919" s="77"/>
      <c r="R919" s="77"/>
      <c r="S919" s="77"/>
      <c r="T919" s="77"/>
      <c r="U919" s="77"/>
      <c r="V919" s="77"/>
      <c r="W919" s="77"/>
      <c r="X919" s="77"/>
      <c r="Y919" s="77"/>
      <c r="Z919" s="77"/>
    </row>
    <row r="920" spans="1:26" ht="14.25" customHeight="1" x14ac:dyDescent="0.3">
      <c r="A920" s="77"/>
      <c r="B920" s="77"/>
      <c r="C920" s="77"/>
      <c r="D920" s="77"/>
      <c r="E920" s="77"/>
      <c r="F920" s="77"/>
      <c r="G920" s="77"/>
      <c r="H920" s="77"/>
      <c r="I920" s="77"/>
      <c r="J920" s="77"/>
      <c r="K920" s="77"/>
      <c r="L920" s="77"/>
      <c r="M920" s="77"/>
      <c r="N920" s="77"/>
      <c r="O920" s="77"/>
      <c r="P920" s="77"/>
      <c r="Q920" s="77"/>
      <c r="R920" s="77"/>
      <c r="S920" s="77"/>
      <c r="T920" s="77"/>
      <c r="U920" s="77"/>
      <c r="V920" s="77"/>
      <c r="W920" s="77"/>
      <c r="X920" s="77"/>
      <c r="Y920" s="77"/>
      <c r="Z920" s="77"/>
    </row>
    <row r="921" spans="1:26" ht="14.25" customHeight="1" x14ac:dyDescent="0.3">
      <c r="A921" s="77"/>
      <c r="B921" s="77"/>
      <c r="C921" s="77"/>
      <c r="D921" s="77"/>
      <c r="E921" s="77"/>
      <c r="F921" s="77"/>
      <c r="G921" s="77"/>
      <c r="H921" s="77"/>
      <c r="I921" s="77"/>
      <c r="J921" s="77"/>
      <c r="K921" s="77"/>
      <c r="L921" s="77"/>
      <c r="M921" s="77"/>
      <c r="N921" s="77"/>
      <c r="O921" s="77"/>
      <c r="P921" s="77"/>
      <c r="Q921" s="77"/>
      <c r="R921" s="77"/>
      <c r="S921" s="77"/>
      <c r="T921" s="77"/>
      <c r="U921" s="77"/>
      <c r="V921" s="77"/>
      <c r="W921" s="77"/>
      <c r="X921" s="77"/>
      <c r="Y921" s="77"/>
      <c r="Z921" s="77"/>
    </row>
    <row r="922" spans="1:26" ht="14.25" customHeight="1" x14ac:dyDescent="0.3">
      <c r="A922" s="77"/>
      <c r="B922" s="77"/>
      <c r="C922" s="77"/>
      <c r="D922" s="77"/>
      <c r="E922" s="77"/>
      <c r="F922" s="77"/>
      <c r="G922" s="77"/>
      <c r="H922" s="77"/>
      <c r="I922" s="77"/>
      <c r="J922" s="77"/>
      <c r="K922" s="77"/>
      <c r="L922" s="77"/>
      <c r="M922" s="77"/>
      <c r="N922" s="77"/>
      <c r="O922" s="77"/>
      <c r="P922" s="77"/>
      <c r="Q922" s="77"/>
      <c r="R922" s="77"/>
      <c r="S922" s="77"/>
      <c r="T922" s="77"/>
      <c r="U922" s="77"/>
      <c r="V922" s="77"/>
      <c r="W922" s="77"/>
      <c r="X922" s="77"/>
      <c r="Y922" s="77"/>
      <c r="Z922" s="77"/>
    </row>
    <row r="923" spans="1:26" ht="14.25" customHeight="1" x14ac:dyDescent="0.3">
      <c r="A923" s="77"/>
      <c r="B923" s="77"/>
      <c r="C923" s="77"/>
      <c r="D923" s="77"/>
      <c r="E923" s="77"/>
      <c r="F923" s="77"/>
      <c r="G923" s="77"/>
      <c r="H923" s="77"/>
      <c r="I923" s="77"/>
      <c r="J923" s="77"/>
      <c r="K923" s="77"/>
      <c r="L923" s="77"/>
      <c r="M923" s="77"/>
      <c r="N923" s="77"/>
      <c r="O923" s="77"/>
      <c r="P923" s="77"/>
      <c r="Q923" s="77"/>
      <c r="R923" s="77"/>
      <c r="S923" s="77"/>
      <c r="T923" s="77"/>
      <c r="U923" s="77"/>
      <c r="V923" s="77"/>
      <c r="W923" s="77"/>
      <c r="X923" s="77"/>
      <c r="Y923" s="77"/>
      <c r="Z923" s="77"/>
    </row>
    <row r="924" spans="1:26" ht="14.25" customHeight="1" x14ac:dyDescent="0.3">
      <c r="A924" s="77"/>
      <c r="B924" s="77"/>
      <c r="C924" s="77"/>
      <c r="D924" s="77"/>
      <c r="E924" s="77"/>
      <c r="F924" s="77"/>
      <c r="G924" s="77"/>
      <c r="H924" s="77"/>
      <c r="I924" s="77"/>
      <c r="J924" s="77"/>
      <c r="K924" s="77"/>
      <c r="L924" s="77"/>
      <c r="M924" s="77"/>
      <c r="N924" s="77"/>
      <c r="O924" s="77"/>
      <c r="P924" s="77"/>
      <c r="Q924" s="77"/>
      <c r="R924" s="77"/>
      <c r="S924" s="77"/>
      <c r="T924" s="77"/>
      <c r="U924" s="77"/>
      <c r="V924" s="77"/>
      <c r="W924" s="77"/>
      <c r="X924" s="77"/>
      <c r="Y924" s="77"/>
      <c r="Z924" s="77"/>
    </row>
    <row r="925" spans="1:26" ht="14.25" customHeight="1" x14ac:dyDescent="0.3">
      <c r="A925" s="77"/>
      <c r="B925" s="77"/>
      <c r="C925" s="77"/>
      <c r="D925" s="77"/>
      <c r="E925" s="77"/>
      <c r="F925" s="77"/>
      <c r="G925" s="77"/>
      <c r="H925" s="77"/>
      <c r="I925" s="77"/>
      <c r="J925" s="77"/>
      <c r="K925" s="77"/>
      <c r="L925" s="77"/>
      <c r="M925" s="77"/>
      <c r="N925" s="77"/>
      <c r="O925" s="77"/>
      <c r="P925" s="77"/>
      <c r="Q925" s="77"/>
      <c r="R925" s="77"/>
      <c r="S925" s="77"/>
      <c r="T925" s="77"/>
      <c r="U925" s="77"/>
      <c r="V925" s="77"/>
      <c r="W925" s="77"/>
      <c r="X925" s="77"/>
      <c r="Y925" s="77"/>
      <c r="Z925" s="77"/>
    </row>
    <row r="926" spans="1:26" ht="14.25" customHeight="1" x14ac:dyDescent="0.3">
      <c r="A926" s="77"/>
      <c r="B926" s="77"/>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row>
    <row r="927" spans="1:26" ht="14.25" customHeight="1" x14ac:dyDescent="0.3">
      <c r="A927" s="77"/>
      <c r="B927" s="77"/>
      <c r="C927" s="77"/>
      <c r="D927" s="77"/>
      <c r="E927" s="77"/>
      <c r="F927" s="77"/>
      <c r="G927" s="77"/>
      <c r="H927" s="77"/>
      <c r="I927" s="77"/>
      <c r="J927" s="77"/>
      <c r="K927" s="77"/>
      <c r="L927" s="77"/>
      <c r="M927" s="77"/>
      <c r="N927" s="77"/>
      <c r="O927" s="77"/>
      <c r="P927" s="77"/>
      <c r="Q927" s="77"/>
      <c r="R927" s="77"/>
      <c r="S927" s="77"/>
      <c r="T927" s="77"/>
      <c r="U927" s="77"/>
      <c r="V927" s="77"/>
      <c r="W927" s="77"/>
      <c r="X927" s="77"/>
      <c r="Y927" s="77"/>
      <c r="Z927" s="77"/>
    </row>
    <row r="928" spans="1:26" ht="14.25" customHeight="1" x14ac:dyDescent="0.3">
      <c r="A928" s="77"/>
      <c r="B928" s="77"/>
      <c r="C928" s="77"/>
      <c r="D928" s="77"/>
      <c r="E928" s="77"/>
      <c r="F928" s="77"/>
      <c r="G928" s="77"/>
      <c r="H928" s="77"/>
      <c r="I928" s="77"/>
      <c r="J928" s="77"/>
      <c r="K928" s="77"/>
      <c r="L928" s="77"/>
      <c r="M928" s="77"/>
      <c r="N928" s="77"/>
      <c r="O928" s="77"/>
      <c r="P928" s="77"/>
      <c r="Q928" s="77"/>
      <c r="R928" s="77"/>
      <c r="S928" s="77"/>
      <c r="T928" s="77"/>
      <c r="U928" s="77"/>
      <c r="V928" s="77"/>
      <c r="W928" s="77"/>
      <c r="X928" s="77"/>
      <c r="Y928" s="77"/>
      <c r="Z928" s="77"/>
    </row>
    <row r="929" spans="1:26" ht="14.25" customHeight="1" x14ac:dyDescent="0.3">
      <c r="A929" s="77"/>
      <c r="B929" s="77"/>
      <c r="C929" s="77"/>
      <c r="D929" s="77"/>
      <c r="E929" s="77"/>
      <c r="F929" s="77"/>
      <c r="G929" s="77"/>
      <c r="H929" s="77"/>
      <c r="I929" s="77"/>
      <c r="J929" s="77"/>
      <c r="K929" s="77"/>
      <c r="L929" s="77"/>
      <c r="M929" s="77"/>
      <c r="N929" s="77"/>
      <c r="O929" s="77"/>
      <c r="P929" s="77"/>
      <c r="Q929" s="77"/>
      <c r="R929" s="77"/>
      <c r="S929" s="77"/>
      <c r="T929" s="77"/>
      <c r="U929" s="77"/>
      <c r="V929" s="77"/>
      <c r="W929" s="77"/>
      <c r="X929" s="77"/>
      <c r="Y929" s="77"/>
      <c r="Z929" s="77"/>
    </row>
    <row r="930" spans="1:26" ht="14.25" customHeight="1" x14ac:dyDescent="0.3">
      <c r="A930" s="77"/>
      <c r="B930" s="77"/>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row>
    <row r="931" spans="1:26" ht="14.25" customHeight="1" x14ac:dyDescent="0.3">
      <c r="A931" s="77"/>
      <c r="B931" s="77"/>
      <c r="C931" s="77"/>
      <c r="D931" s="77"/>
      <c r="E931" s="77"/>
      <c r="F931" s="77"/>
      <c r="G931" s="77"/>
      <c r="H931" s="77"/>
      <c r="I931" s="77"/>
      <c r="J931" s="77"/>
      <c r="K931" s="77"/>
      <c r="L931" s="77"/>
      <c r="M931" s="77"/>
      <c r="N931" s="77"/>
      <c r="O931" s="77"/>
      <c r="P931" s="77"/>
      <c r="Q931" s="77"/>
      <c r="R931" s="77"/>
      <c r="S931" s="77"/>
      <c r="T931" s="77"/>
      <c r="U931" s="77"/>
      <c r="V931" s="77"/>
      <c r="W931" s="77"/>
      <c r="X931" s="77"/>
      <c r="Y931" s="77"/>
      <c r="Z931" s="77"/>
    </row>
    <row r="932" spans="1:26" ht="14.25" customHeight="1" x14ac:dyDescent="0.3">
      <c r="A932" s="77"/>
      <c r="B932" s="77"/>
      <c r="C932" s="77"/>
      <c r="D932" s="77"/>
      <c r="E932" s="77"/>
      <c r="F932" s="77"/>
      <c r="G932" s="77"/>
      <c r="H932" s="77"/>
      <c r="I932" s="77"/>
      <c r="J932" s="77"/>
      <c r="K932" s="77"/>
      <c r="L932" s="77"/>
      <c r="M932" s="77"/>
      <c r="N932" s="77"/>
      <c r="O932" s="77"/>
      <c r="P932" s="77"/>
      <c r="Q932" s="77"/>
      <c r="R932" s="77"/>
      <c r="S932" s="77"/>
      <c r="T932" s="77"/>
      <c r="U932" s="77"/>
      <c r="V932" s="77"/>
      <c r="W932" s="77"/>
      <c r="X932" s="77"/>
      <c r="Y932" s="77"/>
      <c r="Z932" s="77"/>
    </row>
    <row r="933" spans="1:26" ht="14.25" customHeight="1" x14ac:dyDescent="0.3">
      <c r="A933" s="77"/>
      <c r="B933" s="77"/>
      <c r="C933" s="77"/>
      <c r="D933" s="77"/>
      <c r="E933" s="77"/>
      <c r="F933" s="77"/>
      <c r="G933" s="77"/>
      <c r="H933" s="77"/>
      <c r="I933" s="77"/>
      <c r="J933" s="77"/>
      <c r="K933" s="77"/>
      <c r="L933" s="77"/>
      <c r="M933" s="77"/>
      <c r="N933" s="77"/>
      <c r="O933" s="77"/>
      <c r="P933" s="77"/>
      <c r="Q933" s="77"/>
      <c r="R933" s="77"/>
      <c r="S933" s="77"/>
      <c r="T933" s="77"/>
      <c r="U933" s="77"/>
      <c r="V933" s="77"/>
      <c r="W933" s="77"/>
      <c r="X933" s="77"/>
      <c r="Y933" s="77"/>
      <c r="Z933" s="77"/>
    </row>
    <row r="934" spans="1:26" ht="14.25" customHeight="1" x14ac:dyDescent="0.3">
      <c r="A934" s="77"/>
      <c r="B934" s="77"/>
      <c r="C934" s="77"/>
      <c r="D934" s="77"/>
      <c r="E934" s="77"/>
      <c r="F934" s="77"/>
      <c r="G934" s="77"/>
      <c r="H934" s="77"/>
      <c r="I934" s="77"/>
      <c r="J934" s="77"/>
      <c r="K934" s="77"/>
      <c r="L934" s="77"/>
      <c r="M934" s="77"/>
      <c r="N934" s="77"/>
      <c r="O934" s="77"/>
      <c r="P934" s="77"/>
      <c r="Q934" s="77"/>
      <c r="R934" s="77"/>
      <c r="S934" s="77"/>
      <c r="T934" s="77"/>
      <c r="U934" s="77"/>
      <c r="V934" s="77"/>
      <c r="W934" s="77"/>
      <c r="X934" s="77"/>
      <c r="Y934" s="77"/>
      <c r="Z934" s="77"/>
    </row>
    <row r="935" spans="1:26" ht="14.25" customHeight="1" x14ac:dyDescent="0.3">
      <c r="A935" s="77"/>
      <c r="B935" s="77"/>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row>
    <row r="936" spans="1:26" ht="14.25" customHeight="1" x14ac:dyDescent="0.3">
      <c r="A936" s="77"/>
      <c r="B936" s="77"/>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row>
    <row r="937" spans="1:26" ht="14.25" customHeight="1" x14ac:dyDescent="0.3">
      <c r="A937" s="77"/>
      <c r="B937" s="7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row>
    <row r="938" spans="1:26" ht="14.25" customHeight="1" x14ac:dyDescent="0.3">
      <c r="A938" s="77"/>
      <c r="B938" s="77"/>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row>
    <row r="939" spans="1:26" ht="14.25" customHeight="1" x14ac:dyDescent="0.3">
      <c r="A939" s="77"/>
      <c r="B939" s="77"/>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row>
    <row r="940" spans="1:26" ht="14.25" customHeight="1" x14ac:dyDescent="0.3">
      <c r="A940" s="77"/>
      <c r="B940" s="77"/>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row>
    <row r="941" spans="1:26" ht="14.25" customHeight="1" x14ac:dyDescent="0.3">
      <c r="A941" s="77"/>
      <c r="B941" s="77"/>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row>
    <row r="942" spans="1:26" ht="14.25" customHeight="1" x14ac:dyDescent="0.3">
      <c r="A942" s="77"/>
      <c r="B942" s="77"/>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row>
    <row r="943" spans="1:26" ht="14.25" customHeight="1" x14ac:dyDescent="0.3">
      <c r="A943" s="77"/>
      <c r="B943" s="77"/>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row>
    <row r="944" spans="1:26" ht="14.25" customHeight="1" x14ac:dyDescent="0.3">
      <c r="A944" s="77"/>
      <c r="B944" s="77"/>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row>
    <row r="945" spans="1:26" ht="14.25" customHeight="1" x14ac:dyDescent="0.3">
      <c r="A945" s="77"/>
      <c r="B945" s="77"/>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row>
    <row r="946" spans="1:26" ht="14.25" customHeight="1" x14ac:dyDescent="0.3">
      <c r="A946" s="77"/>
      <c r="B946" s="77"/>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row>
    <row r="947" spans="1:26" ht="14.25" customHeight="1" x14ac:dyDescent="0.3">
      <c r="A947" s="77"/>
      <c r="B947" s="7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row>
    <row r="948" spans="1:26" ht="14.25" customHeight="1" x14ac:dyDescent="0.3">
      <c r="A948" s="77"/>
      <c r="B948" s="77"/>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row>
    <row r="949" spans="1:26" ht="14.25" customHeight="1" x14ac:dyDescent="0.3">
      <c r="A949" s="77"/>
      <c r="B949" s="77"/>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row>
    <row r="950" spans="1:26" ht="14.25" customHeight="1" x14ac:dyDescent="0.3">
      <c r="A950" s="77"/>
      <c r="B950" s="77"/>
      <c r="C950" s="77"/>
      <c r="D950" s="77"/>
      <c r="E950" s="77"/>
      <c r="F950" s="77"/>
      <c r="G950" s="77"/>
      <c r="H950" s="77"/>
      <c r="I950" s="77"/>
      <c r="J950" s="77"/>
      <c r="K950" s="77"/>
      <c r="L950" s="77"/>
      <c r="M950" s="77"/>
      <c r="N950" s="77"/>
      <c r="O950" s="77"/>
      <c r="P950" s="77"/>
      <c r="Q950" s="77"/>
      <c r="R950" s="77"/>
      <c r="S950" s="77"/>
      <c r="T950" s="77"/>
      <c r="U950" s="77"/>
      <c r="V950" s="77"/>
      <c r="W950" s="77"/>
      <c r="X950" s="77"/>
      <c r="Y950" s="77"/>
      <c r="Z950" s="77"/>
    </row>
    <row r="951" spans="1:26" ht="14.25" customHeight="1" x14ac:dyDescent="0.3">
      <c r="A951" s="77"/>
      <c r="B951" s="77"/>
      <c r="C951" s="77"/>
      <c r="D951" s="77"/>
      <c r="E951" s="77"/>
      <c r="F951" s="77"/>
      <c r="G951" s="77"/>
      <c r="H951" s="77"/>
      <c r="I951" s="77"/>
      <c r="J951" s="77"/>
      <c r="K951" s="77"/>
      <c r="L951" s="77"/>
      <c r="M951" s="77"/>
      <c r="N951" s="77"/>
      <c r="O951" s="77"/>
      <c r="P951" s="77"/>
      <c r="Q951" s="77"/>
      <c r="R951" s="77"/>
      <c r="S951" s="77"/>
      <c r="T951" s="77"/>
      <c r="U951" s="77"/>
      <c r="V951" s="77"/>
      <c r="W951" s="77"/>
      <c r="X951" s="77"/>
      <c r="Y951" s="77"/>
      <c r="Z951" s="77"/>
    </row>
    <row r="952" spans="1:26" ht="14.25" customHeight="1" x14ac:dyDescent="0.3">
      <c r="A952" s="77"/>
      <c r="B952" s="77"/>
      <c r="C952" s="77"/>
      <c r="D952" s="77"/>
      <c r="E952" s="77"/>
      <c r="F952" s="77"/>
      <c r="G952" s="77"/>
      <c r="H952" s="77"/>
      <c r="I952" s="77"/>
      <c r="J952" s="77"/>
      <c r="K952" s="77"/>
      <c r="L952" s="77"/>
      <c r="M952" s="77"/>
      <c r="N952" s="77"/>
      <c r="O952" s="77"/>
      <c r="P952" s="77"/>
      <c r="Q952" s="77"/>
      <c r="R952" s="77"/>
      <c r="S952" s="77"/>
      <c r="T952" s="77"/>
      <c r="U952" s="77"/>
      <c r="V952" s="77"/>
      <c r="W952" s="77"/>
      <c r="X952" s="77"/>
      <c r="Y952" s="77"/>
      <c r="Z952" s="77"/>
    </row>
    <row r="953" spans="1:26" ht="14.25" customHeight="1" x14ac:dyDescent="0.3">
      <c r="A953" s="77"/>
      <c r="B953" s="77"/>
      <c r="C953" s="77"/>
      <c r="D953" s="77"/>
      <c r="E953" s="77"/>
      <c r="F953" s="77"/>
      <c r="G953" s="77"/>
      <c r="H953" s="77"/>
      <c r="I953" s="77"/>
      <c r="J953" s="77"/>
      <c r="K953" s="77"/>
      <c r="L953" s="77"/>
      <c r="M953" s="77"/>
      <c r="N953" s="77"/>
      <c r="O953" s="77"/>
      <c r="P953" s="77"/>
      <c r="Q953" s="77"/>
      <c r="R953" s="77"/>
      <c r="S953" s="77"/>
      <c r="T953" s="77"/>
      <c r="U953" s="77"/>
      <c r="V953" s="77"/>
      <c r="W953" s="77"/>
      <c r="X953" s="77"/>
      <c r="Y953" s="77"/>
      <c r="Z953" s="77"/>
    </row>
    <row r="954" spans="1:26" ht="14.25" customHeight="1" x14ac:dyDescent="0.3">
      <c r="A954" s="77"/>
      <c r="B954" s="77"/>
      <c r="C954" s="77"/>
      <c r="D954" s="77"/>
      <c r="E954" s="77"/>
      <c r="F954" s="77"/>
      <c r="G954" s="77"/>
      <c r="H954" s="77"/>
      <c r="I954" s="77"/>
      <c r="J954" s="77"/>
      <c r="K954" s="77"/>
      <c r="L954" s="77"/>
      <c r="M954" s="77"/>
      <c r="N954" s="77"/>
      <c r="O954" s="77"/>
      <c r="P954" s="77"/>
      <c r="Q954" s="77"/>
      <c r="R954" s="77"/>
      <c r="S954" s="77"/>
      <c r="T954" s="77"/>
      <c r="U954" s="77"/>
      <c r="V954" s="77"/>
      <c r="W954" s="77"/>
      <c r="X954" s="77"/>
      <c r="Y954" s="77"/>
      <c r="Z954" s="77"/>
    </row>
    <row r="955" spans="1:26" ht="14.25" customHeight="1" x14ac:dyDescent="0.3">
      <c r="A955" s="77"/>
      <c r="B955" s="77"/>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row>
    <row r="956" spans="1:26" ht="14.25" customHeight="1" x14ac:dyDescent="0.3">
      <c r="A956" s="77"/>
      <c r="B956" s="77"/>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row>
    <row r="957" spans="1:26" ht="14.25" customHeight="1" x14ac:dyDescent="0.3">
      <c r="A957" s="77"/>
      <c r="B957" s="7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row>
    <row r="958" spans="1:26" ht="14.25" customHeight="1" x14ac:dyDescent="0.3">
      <c r="A958" s="77"/>
      <c r="B958" s="77"/>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row>
    <row r="959" spans="1:26" ht="14.25" customHeight="1" x14ac:dyDescent="0.3">
      <c r="A959" s="77"/>
      <c r="B959" s="77"/>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row>
    <row r="960" spans="1:26" ht="14.25" customHeight="1" x14ac:dyDescent="0.3">
      <c r="A960" s="77"/>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row>
    <row r="961" spans="1:26" ht="14.25" customHeight="1" x14ac:dyDescent="0.3">
      <c r="A961" s="77"/>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row>
    <row r="962" spans="1:26" ht="14.25" customHeight="1" x14ac:dyDescent="0.3">
      <c r="A962" s="77"/>
      <c r="B962" s="77"/>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row>
    <row r="963" spans="1:26" ht="14.25" customHeight="1" x14ac:dyDescent="0.3">
      <c r="A963" s="77"/>
      <c r="B963" s="77"/>
      <c r="C963" s="77"/>
      <c r="D963" s="77"/>
      <c r="E963" s="77"/>
      <c r="F963" s="77"/>
      <c r="G963" s="77"/>
      <c r="H963" s="77"/>
      <c r="I963" s="77"/>
      <c r="J963" s="77"/>
      <c r="K963" s="77"/>
      <c r="L963" s="77"/>
      <c r="M963" s="77"/>
      <c r="N963" s="77"/>
      <c r="O963" s="77"/>
      <c r="P963" s="77"/>
      <c r="Q963" s="77"/>
      <c r="R963" s="77"/>
      <c r="S963" s="77"/>
      <c r="T963" s="77"/>
      <c r="U963" s="77"/>
      <c r="V963" s="77"/>
      <c r="W963" s="77"/>
      <c r="X963" s="77"/>
      <c r="Y963" s="77"/>
      <c r="Z963" s="77"/>
    </row>
    <row r="964" spans="1:26" ht="14.25" customHeight="1" x14ac:dyDescent="0.3">
      <c r="A964" s="77"/>
      <c r="B964" s="77"/>
      <c r="C964" s="77"/>
      <c r="D964" s="77"/>
      <c r="E964" s="77"/>
      <c r="F964" s="77"/>
      <c r="G964" s="77"/>
      <c r="H964" s="77"/>
      <c r="I964" s="77"/>
      <c r="J964" s="77"/>
      <c r="K964" s="77"/>
      <c r="L964" s="77"/>
      <c r="M964" s="77"/>
      <c r="N964" s="77"/>
      <c r="O964" s="77"/>
      <c r="P964" s="77"/>
      <c r="Q964" s="77"/>
      <c r="R964" s="77"/>
      <c r="S964" s="77"/>
      <c r="T964" s="77"/>
      <c r="U964" s="77"/>
      <c r="V964" s="77"/>
      <c r="W964" s="77"/>
      <c r="X964" s="77"/>
      <c r="Y964" s="77"/>
      <c r="Z964" s="77"/>
    </row>
    <row r="965" spans="1:26" ht="14.25" customHeight="1" x14ac:dyDescent="0.3">
      <c r="A965" s="77"/>
      <c r="B965" s="77"/>
      <c r="C965" s="77"/>
      <c r="D965" s="77"/>
      <c r="E965" s="77"/>
      <c r="F965" s="77"/>
      <c r="G965" s="77"/>
      <c r="H965" s="77"/>
      <c r="I965" s="77"/>
      <c r="J965" s="77"/>
      <c r="K965" s="77"/>
      <c r="L965" s="77"/>
      <c r="M965" s="77"/>
      <c r="N965" s="77"/>
      <c r="O965" s="77"/>
      <c r="P965" s="77"/>
      <c r="Q965" s="77"/>
      <c r="R965" s="77"/>
      <c r="S965" s="77"/>
      <c r="T965" s="77"/>
      <c r="U965" s="77"/>
      <c r="V965" s="77"/>
      <c r="W965" s="77"/>
      <c r="X965" s="77"/>
      <c r="Y965" s="77"/>
      <c r="Z965" s="77"/>
    </row>
    <row r="966" spans="1:26" ht="14.25" customHeight="1" x14ac:dyDescent="0.3">
      <c r="A966" s="77"/>
      <c r="B966" s="77"/>
      <c r="C966" s="77"/>
      <c r="D966" s="77"/>
      <c r="E966" s="77"/>
      <c r="F966" s="77"/>
      <c r="G966" s="77"/>
      <c r="H966" s="77"/>
      <c r="I966" s="77"/>
      <c r="J966" s="77"/>
      <c r="K966" s="77"/>
      <c r="L966" s="77"/>
      <c r="M966" s="77"/>
      <c r="N966" s="77"/>
      <c r="O966" s="77"/>
      <c r="P966" s="77"/>
      <c r="Q966" s="77"/>
      <c r="R966" s="77"/>
      <c r="S966" s="77"/>
      <c r="T966" s="77"/>
      <c r="U966" s="77"/>
      <c r="V966" s="77"/>
      <c r="W966" s="77"/>
      <c r="X966" s="77"/>
      <c r="Y966" s="77"/>
      <c r="Z966" s="77"/>
    </row>
    <row r="967" spans="1:26" ht="14.25" customHeight="1" x14ac:dyDescent="0.3">
      <c r="A967" s="77"/>
      <c r="B967" s="77"/>
      <c r="C967" s="77"/>
      <c r="D967" s="77"/>
      <c r="E967" s="77"/>
      <c r="F967" s="77"/>
      <c r="G967" s="77"/>
      <c r="H967" s="77"/>
      <c r="I967" s="77"/>
      <c r="J967" s="77"/>
      <c r="K967" s="77"/>
      <c r="L967" s="77"/>
      <c r="M967" s="77"/>
      <c r="N967" s="77"/>
      <c r="O967" s="77"/>
      <c r="P967" s="77"/>
      <c r="Q967" s="77"/>
      <c r="R967" s="77"/>
      <c r="S967" s="77"/>
      <c r="T967" s="77"/>
      <c r="U967" s="77"/>
      <c r="V967" s="77"/>
      <c r="W967" s="77"/>
      <c r="X967" s="77"/>
      <c r="Y967" s="77"/>
      <c r="Z967" s="77"/>
    </row>
    <row r="968" spans="1:26" ht="14.25" customHeight="1" x14ac:dyDescent="0.3">
      <c r="A968" s="77"/>
      <c r="B968" s="77"/>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row>
    <row r="969" spans="1:26" ht="14.25" customHeight="1" x14ac:dyDescent="0.3">
      <c r="A969" s="77"/>
      <c r="B969" s="77"/>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row>
    <row r="970" spans="1:26" ht="14.25" customHeight="1" x14ac:dyDescent="0.3">
      <c r="A970" s="77"/>
      <c r="B970" s="77"/>
      <c r="C970" s="77"/>
      <c r="D970" s="77"/>
      <c r="E970" s="77"/>
      <c r="F970" s="77"/>
      <c r="G970" s="77"/>
      <c r="H970" s="77"/>
      <c r="I970" s="77"/>
      <c r="J970" s="77"/>
      <c r="K970" s="77"/>
      <c r="L970" s="77"/>
      <c r="M970" s="77"/>
      <c r="N970" s="77"/>
      <c r="O970" s="77"/>
      <c r="P970" s="77"/>
      <c r="Q970" s="77"/>
      <c r="R970" s="77"/>
      <c r="S970" s="77"/>
      <c r="T970" s="77"/>
      <c r="U970" s="77"/>
      <c r="V970" s="77"/>
      <c r="W970" s="77"/>
      <c r="X970" s="77"/>
      <c r="Y970" s="77"/>
      <c r="Z970" s="77"/>
    </row>
    <row r="971" spans="1:26" ht="14.25" customHeight="1" x14ac:dyDescent="0.3">
      <c r="A971" s="77"/>
      <c r="B971" s="77"/>
      <c r="C971" s="77"/>
      <c r="D971" s="77"/>
      <c r="E971" s="77"/>
      <c r="F971" s="77"/>
      <c r="G971" s="77"/>
      <c r="H971" s="77"/>
      <c r="I971" s="77"/>
      <c r="J971" s="77"/>
      <c r="K971" s="77"/>
      <c r="L971" s="77"/>
      <c r="M971" s="77"/>
      <c r="N971" s="77"/>
      <c r="O971" s="77"/>
      <c r="P971" s="77"/>
      <c r="Q971" s="77"/>
      <c r="R971" s="77"/>
      <c r="S971" s="77"/>
      <c r="T971" s="77"/>
      <c r="U971" s="77"/>
      <c r="V971" s="77"/>
      <c r="W971" s="77"/>
      <c r="X971" s="77"/>
      <c r="Y971" s="77"/>
      <c r="Z971" s="77"/>
    </row>
    <row r="972" spans="1:26" ht="14.25" customHeight="1" x14ac:dyDescent="0.3">
      <c r="A972" s="77"/>
      <c r="B972" s="77"/>
      <c r="C972" s="77"/>
      <c r="D972" s="77"/>
      <c r="E972" s="77"/>
      <c r="F972" s="77"/>
      <c r="G972" s="77"/>
      <c r="H972" s="77"/>
      <c r="I972" s="77"/>
      <c r="J972" s="77"/>
      <c r="K972" s="77"/>
      <c r="L972" s="77"/>
      <c r="M972" s="77"/>
      <c r="N972" s="77"/>
      <c r="O972" s="77"/>
      <c r="P972" s="77"/>
      <c r="Q972" s="77"/>
      <c r="R972" s="77"/>
      <c r="S972" s="77"/>
      <c r="T972" s="77"/>
      <c r="U972" s="77"/>
      <c r="V972" s="77"/>
      <c r="W972" s="77"/>
      <c r="X972" s="77"/>
      <c r="Y972" s="77"/>
      <c r="Z972" s="77"/>
    </row>
    <row r="973" spans="1:26" ht="14.25" customHeight="1" x14ac:dyDescent="0.3">
      <c r="A973" s="77"/>
      <c r="B973" s="77"/>
      <c r="C973" s="77"/>
      <c r="D973" s="77"/>
      <c r="E973" s="77"/>
      <c r="F973" s="77"/>
      <c r="G973" s="77"/>
      <c r="H973" s="77"/>
      <c r="I973" s="77"/>
      <c r="J973" s="77"/>
      <c r="K973" s="77"/>
      <c r="L973" s="77"/>
      <c r="M973" s="77"/>
      <c r="N973" s="77"/>
      <c r="O973" s="77"/>
      <c r="P973" s="77"/>
      <c r="Q973" s="77"/>
      <c r="R973" s="77"/>
      <c r="S973" s="77"/>
      <c r="T973" s="77"/>
      <c r="U973" s="77"/>
      <c r="V973" s="77"/>
      <c r="W973" s="77"/>
      <c r="X973" s="77"/>
      <c r="Y973" s="77"/>
      <c r="Z973" s="77"/>
    </row>
    <row r="974" spans="1:26" ht="14.25" customHeight="1" x14ac:dyDescent="0.3">
      <c r="A974" s="77"/>
      <c r="B974" s="77"/>
      <c r="C974" s="77"/>
      <c r="D974" s="77"/>
      <c r="E974" s="77"/>
      <c r="F974" s="77"/>
      <c r="G974" s="77"/>
      <c r="H974" s="77"/>
      <c r="I974" s="77"/>
      <c r="J974" s="77"/>
      <c r="K974" s="77"/>
      <c r="L974" s="77"/>
      <c r="M974" s="77"/>
      <c r="N974" s="77"/>
      <c r="O974" s="77"/>
      <c r="P974" s="77"/>
      <c r="Q974" s="77"/>
      <c r="R974" s="77"/>
      <c r="S974" s="77"/>
      <c r="T974" s="77"/>
      <c r="U974" s="77"/>
      <c r="V974" s="77"/>
      <c r="W974" s="77"/>
      <c r="X974" s="77"/>
      <c r="Y974" s="77"/>
      <c r="Z974" s="77"/>
    </row>
    <row r="975" spans="1:26" ht="14.25" customHeight="1" x14ac:dyDescent="0.3">
      <c r="A975" s="77"/>
      <c r="B975" s="77"/>
      <c r="C975" s="77"/>
      <c r="D975" s="77"/>
      <c r="E975" s="77"/>
      <c r="F975" s="77"/>
      <c r="G975" s="77"/>
      <c r="H975" s="77"/>
      <c r="I975" s="77"/>
      <c r="J975" s="77"/>
      <c r="K975" s="77"/>
      <c r="L975" s="77"/>
      <c r="M975" s="77"/>
      <c r="N975" s="77"/>
      <c r="O975" s="77"/>
      <c r="P975" s="77"/>
      <c r="Q975" s="77"/>
      <c r="R975" s="77"/>
      <c r="S975" s="77"/>
      <c r="T975" s="77"/>
      <c r="U975" s="77"/>
      <c r="V975" s="77"/>
      <c r="W975" s="77"/>
      <c r="X975" s="77"/>
      <c r="Y975" s="77"/>
      <c r="Z975" s="77"/>
    </row>
    <row r="976" spans="1:26" ht="14.25" customHeight="1" x14ac:dyDescent="0.3">
      <c r="A976" s="77"/>
      <c r="B976" s="77"/>
      <c r="C976" s="77"/>
      <c r="D976" s="77"/>
      <c r="E976" s="77"/>
      <c r="F976" s="77"/>
      <c r="G976" s="77"/>
      <c r="H976" s="77"/>
      <c r="I976" s="77"/>
      <c r="J976" s="77"/>
      <c r="K976" s="77"/>
      <c r="L976" s="77"/>
      <c r="M976" s="77"/>
      <c r="N976" s="77"/>
      <c r="O976" s="77"/>
      <c r="P976" s="77"/>
      <c r="Q976" s="77"/>
      <c r="R976" s="77"/>
      <c r="S976" s="77"/>
      <c r="T976" s="77"/>
      <c r="U976" s="77"/>
      <c r="V976" s="77"/>
      <c r="W976" s="77"/>
      <c r="X976" s="77"/>
      <c r="Y976" s="77"/>
      <c r="Z976" s="77"/>
    </row>
    <row r="977" spans="1:26" ht="14.25" customHeight="1" x14ac:dyDescent="0.3">
      <c r="A977" s="77"/>
      <c r="B977" s="77"/>
      <c r="C977" s="77"/>
      <c r="D977" s="77"/>
      <c r="E977" s="77"/>
      <c r="F977" s="77"/>
      <c r="G977" s="77"/>
      <c r="H977" s="77"/>
      <c r="I977" s="77"/>
      <c r="J977" s="77"/>
      <c r="K977" s="77"/>
      <c r="L977" s="77"/>
      <c r="M977" s="77"/>
      <c r="N977" s="77"/>
      <c r="O977" s="77"/>
      <c r="P977" s="77"/>
      <c r="Q977" s="77"/>
      <c r="R977" s="77"/>
      <c r="S977" s="77"/>
      <c r="T977" s="77"/>
      <c r="U977" s="77"/>
      <c r="V977" s="77"/>
      <c r="W977" s="77"/>
      <c r="X977" s="77"/>
      <c r="Y977" s="77"/>
      <c r="Z977" s="77"/>
    </row>
    <row r="978" spans="1:26" ht="14.25" customHeight="1" x14ac:dyDescent="0.3">
      <c r="A978" s="77"/>
      <c r="B978" s="77"/>
      <c r="C978" s="77"/>
      <c r="D978" s="77"/>
      <c r="E978" s="77"/>
      <c r="F978" s="77"/>
      <c r="G978" s="77"/>
      <c r="H978" s="77"/>
      <c r="I978" s="77"/>
      <c r="J978" s="77"/>
      <c r="K978" s="77"/>
      <c r="L978" s="77"/>
      <c r="M978" s="77"/>
      <c r="N978" s="77"/>
      <c r="O978" s="77"/>
      <c r="P978" s="77"/>
      <c r="Q978" s="77"/>
      <c r="R978" s="77"/>
      <c r="S978" s="77"/>
      <c r="T978" s="77"/>
      <c r="U978" s="77"/>
      <c r="V978" s="77"/>
      <c r="W978" s="77"/>
      <c r="X978" s="77"/>
      <c r="Y978" s="77"/>
      <c r="Z978" s="77"/>
    </row>
    <row r="979" spans="1:26" ht="14.25" customHeight="1" x14ac:dyDescent="0.3">
      <c r="A979" s="77"/>
      <c r="B979" s="77"/>
      <c r="C979" s="77"/>
      <c r="D979" s="77"/>
      <c r="E979" s="77"/>
      <c r="F979" s="77"/>
      <c r="G979" s="77"/>
      <c r="H979" s="77"/>
      <c r="I979" s="77"/>
      <c r="J979" s="77"/>
      <c r="K979" s="77"/>
      <c r="L979" s="77"/>
      <c r="M979" s="77"/>
      <c r="N979" s="77"/>
      <c r="O979" s="77"/>
      <c r="P979" s="77"/>
      <c r="Q979" s="77"/>
      <c r="R979" s="77"/>
      <c r="S979" s="77"/>
      <c r="T979" s="77"/>
      <c r="U979" s="77"/>
      <c r="V979" s="77"/>
      <c r="W979" s="77"/>
      <c r="X979" s="77"/>
      <c r="Y979" s="77"/>
      <c r="Z979" s="77"/>
    </row>
    <row r="980" spans="1:26" ht="14.25" customHeight="1" x14ac:dyDescent="0.3">
      <c r="A980" s="77"/>
      <c r="B980" s="77"/>
      <c r="C980" s="77"/>
      <c r="D980" s="77"/>
      <c r="E980" s="77"/>
      <c r="F980" s="77"/>
      <c r="G980" s="77"/>
      <c r="H980" s="77"/>
      <c r="I980" s="77"/>
      <c r="J980" s="77"/>
      <c r="K980" s="77"/>
      <c r="L980" s="77"/>
      <c r="M980" s="77"/>
      <c r="N980" s="77"/>
      <c r="O980" s="77"/>
      <c r="P980" s="77"/>
      <c r="Q980" s="77"/>
      <c r="R980" s="77"/>
      <c r="S980" s="77"/>
      <c r="T980" s="77"/>
      <c r="U980" s="77"/>
      <c r="V980" s="77"/>
      <c r="W980" s="77"/>
      <c r="X980" s="77"/>
      <c r="Y980" s="77"/>
      <c r="Z980" s="77"/>
    </row>
    <row r="981" spans="1:26" ht="14.25" customHeight="1" x14ac:dyDescent="0.3">
      <c r="A981" s="77"/>
      <c r="B981" s="77"/>
      <c r="C981" s="77"/>
      <c r="D981" s="77"/>
      <c r="E981" s="77"/>
      <c r="F981" s="77"/>
      <c r="G981" s="77"/>
      <c r="H981" s="77"/>
      <c r="I981" s="77"/>
      <c r="J981" s="77"/>
      <c r="K981" s="77"/>
      <c r="L981" s="77"/>
      <c r="M981" s="77"/>
      <c r="N981" s="77"/>
      <c r="O981" s="77"/>
      <c r="P981" s="77"/>
      <c r="Q981" s="77"/>
      <c r="R981" s="77"/>
      <c r="S981" s="77"/>
      <c r="T981" s="77"/>
      <c r="U981" s="77"/>
      <c r="V981" s="77"/>
      <c r="W981" s="77"/>
      <c r="X981" s="77"/>
      <c r="Y981" s="77"/>
      <c r="Z981" s="77"/>
    </row>
    <row r="982" spans="1:26" ht="14.25" customHeight="1" x14ac:dyDescent="0.3">
      <c r="A982" s="77"/>
      <c r="B982" s="77"/>
      <c r="C982" s="77"/>
      <c r="D982" s="77"/>
      <c r="E982" s="77"/>
      <c r="F982" s="77"/>
      <c r="G982" s="77"/>
      <c r="H982" s="77"/>
      <c r="I982" s="77"/>
      <c r="J982" s="77"/>
      <c r="K982" s="77"/>
      <c r="L982" s="77"/>
      <c r="M982" s="77"/>
      <c r="N982" s="77"/>
      <c r="O982" s="77"/>
      <c r="P982" s="77"/>
      <c r="Q982" s="77"/>
      <c r="R982" s="77"/>
      <c r="S982" s="77"/>
      <c r="T982" s="77"/>
      <c r="U982" s="77"/>
      <c r="V982" s="77"/>
      <c r="W982" s="77"/>
      <c r="X982" s="77"/>
      <c r="Y982" s="77"/>
      <c r="Z982" s="77"/>
    </row>
    <row r="983" spans="1:26" ht="14.25" customHeight="1" x14ac:dyDescent="0.3">
      <c r="A983" s="77"/>
      <c r="B983" s="77"/>
      <c r="C983" s="77"/>
      <c r="D983" s="77"/>
      <c r="E983" s="77"/>
      <c r="F983" s="77"/>
      <c r="G983" s="77"/>
      <c r="H983" s="77"/>
      <c r="I983" s="77"/>
      <c r="J983" s="77"/>
      <c r="K983" s="77"/>
      <c r="L983" s="77"/>
      <c r="M983" s="77"/>
      <c r="N983" s="77"/>
      <c r="O983" s="77"/>
      <c r="P983" s="77"/>
      <c r="Q983" s="77"/>
      <c r="R983" s="77"/>
      <c r="S983" s="77"/>
      <c r="T983" s="77"/>
      <c r="U983" s="77"/>
      <c r="V983" s="77"/>
      <c r="W983" s="77"/>
      <c r="X983" s="77"/>
      <c r="Y983" s="77"/>
      <c r="Z983" s="77"/>
    </row>
    <row r="984" spans="1:26" ht="14.25" customHeight="1" x14ac:dyDescent="0.3">
      <c r="A984" s="77"/>
      <c r="B984" s="77"/>
      <c r="C984" s="77"/>
      <c r="D984" s="77"/>
      <c r="E984" s="77"/>
      <c r="F984" s="77"/>
      <c r="G984" s="77"/>
      <c r="H984" s="77"/>
      <c r="I984" s="77"/>
      <c r="J984" s="77"/>
      <c r="K984" s="77"/>
      <c r="L984" s="77"/>
      <c r="M984" s="77"/>
      <c r="N984" s="77"/>
      <c r="O984" s="77"/>
      <c r="P984" s="77"/>
      <c r="Q984" s="77"/>
      <c r="R984" s="77"/>
      <c r="S984" s="77"/>
      <c r="T984" s="77"/>
      <c r="U984" s="77"/>
      <c r="V984" s="77"/>
      <c r="W984" s="77"/>
      <c r="X984" s="77"/>
      <c r="Y984" s="77"/>
      <c r="Z984" s="77"/>
    </row>
    <row r="985" spans="1:26" ht="14.25" customHeight="1" x14ac:dyDescent="0.3">
      <c r="A985" s="77"/>
      <c r="B985" s="77"/>
      <c r="C985" s="77"/>
      <c r="D985" s="77"/>
      <c r="E985" s="77"/>
      <c r="F985" s="77"/>
      <c r="G985" s="77"/>
      <c r="H985" s="77"/>
      <c r="I985" s="77"/>
      <c r="J985" s="77"/>
      <c r="K985" s="77"/>
      <c r="L985" s="77"/>
      <c r="M985" s="77"/>
      <c r="N985" s="77"/>
      <c r="O985" s="77"/>
      <c r="P985" s="77"/>
      <c r="Q985" s="77"/>
      <c r="R985" s="77"/>
      <c r="S985" s="77"/>
      <c r="T985" s="77"/>
      <c r="U985" s="77"/>
      <c r="V985" s="77"/>
      <c r="W985" s="77"/>
      <c r="X985" s="77"/>
      <c r="Y985" s="77"/>
      <c r="Z985" s="77"/>
    </row>
    <row r="986" spans="1:26" ht="14.25" customHeight="1" x14ac:dyDescent="0.3">
      <c r="A986" s="77"/>
      <c r="B986" s="77"/>
      <c r="C986" s="77"/>
      <c r="D986" s="77"/>
      <c r="E986" s="77"/>
      <c r="F986" s="77"/>
      <c r="G986" s="77"/>
      <c r="H986" s="77"/>
      <c r="I986" s="77"/>
      <c r="J986" s="77"/>
      <c r="K986" s="77"/>
      <c r="L986" s="77"/>
      <c r="M986" s="77"/>
      <c r="N986" s="77"/>
      <c r="O986" s="77"/>
      <c r="P986" s="77"/>
      <c r="Q986" s="77"/>
      <c r="R986" s="77"/>
      <c r="S986" s="77"/>
      <c r="T986" s="77"/>
      <c r="U986" s="77"/>
      <c r="V986" s="77"/>
      <c r="W986" s="77"/>
      <c r="X986" s="77"/>
      <c r="Y986" s="77"/>
      <c r="Z986" s="77"/>
    </row>
    <row r="987" spans="1:26" ht="14.25" customHeight="1" x14ac:dyDescent="0.3">
      <c r="A987" s="77"/>
      <c r="B987" s="77"/>
      <c r="C987" s="77"/>
      <c r="D987" s="77"/>
      <c r="E987" s="77"/>
      <c r="F987" s="77"/>
      <c r="G987" s="77"/>
      <c r="H987" s="77"/>
      <c r="I987" s="77"/>
      <c r="J987" s="77"/>
      <c r="K987" s="77"/>
      <c r="L987" s="77"/>
      <c r="M987" s="77"/>
      <c r="N987" s="77"/>
      <c r="O987" s="77"/>
      <c r="P987" s="77"/>
      <c r="Q987" s="77"/>
      <c r="R987" s="77"/>
      <c r="S987" s="77"/>
      <c r="T987" s="77"/>
      <c r="U987" s="77"/>
      <c r="V987" s="77"/>
      <c r="W987" s="77"/>
      <c r="X987" s="77"/>
      <c r="Y987" s="77"/>
      <c r="Z987" s="77"/>
    </row>
    <row r="988" spans="1:26" ht="14.25" customHeight="1" x14ac:dyDescent="0.3">
      <c r="A988" s="77"/>
      <c r="B988" s="77"/>
      <c r="C988" s="77"/>
      <c r="D988" s="77"/>
      <c r="E988" s="77"/>
      <c r="F988" s="77"/>
      <c r="G988" s="77"/>
      <c r="H988" s="77"/>
      <c r="I988" s="77"/>
      <c r="J988" s="77"/>
      <c r="K988" s="77"/>
      <c r="L988" s="77"/>
      <c r="M988" s="77"/>
      <c r="N988" s="77"/>
      <c r="O988" s="77"/>
      <c r="P988" s="77"/>
      <c r="Q988" s="77"/>
      <c r="R988" s="77"/>
      <c r="S988" s="77"/>
      <c r="T988" s="77"/>
      <c r="U988" s="77"/>
      <c r="V988" s="77"/>
      <c r="W988" s="77"/>
      <c r="X988" s="77"/>
      <c r="Y988" s="77"/>
      <c r="Z988" s="77"/>
    </row>
    <row r="989" spans="1:26" ht="14.25" customHeight="1" x14ac:dyDescent="0.3">
      <c r="A989" s="77"/>
      <c r="B989" s="77"/>
      <c r="C989" s="77"/>
      <c r="D989" s="77"/>
      <c r="E989" s="77"/>
      <c r="F989" s="77"/>
      <c r="G989" s="77"/>
      <c r="H989" s="77"/>
      <c r="I989" s="77"/>
      <c r="J989" s="77"/>
      <c r="K989" s="77"/>
      <c r="L989" s="77"/>
      <c r="M989" s="77"/>
      <c r="N989" s="77"/>
      <c r="O989" s="77"/>
      <c r="P989" s="77"/>
      <c r="Q989" s="77"/>
      <c r="R989" s="77"/>
      <c r="S989" s="77"/>
      <c r="T989" s="77"/>
      <c r="U989" s="77"/>
      <c r="V989" s="77"/>
      <c r="W989" s="77"/>
      <c r="X989" s="77"/>
      <c r="Y989" s="77"/>
      <c r="Z989" s="77"/>
    </row>
    <row r="990" spans="1:26" ht="14.25" customHeight="1" x14ac:dyDescent="0.3">
      <c r="A990" s="77"/>
      <c r="B990" s="77"/>
      <c r="C990" s="77"/>
      <c r="D990" s="77"/>
      <c r="E990" s="77"/>
      <c r="F990" s="77"/>
      <c r="G990" s="77"/>
      <c r="H990" s="77"/>
      <c r="I990" s="77"/>
      <c r="J990" s="77"/>
      <c r="K990" s="77"/>
      <c r="L990" s="77"/>
      <c r="M990" s="77"/>
      <c r="N990" s="77"/>
      <c r="O990" s="77"/>
      <c r="P990" s="77"/>
      <c r="Q990" s="77"/>
      <c r="R990" s="77"/>
      <c r="S990" s="77"/>
      <c r="T990" s="77"/>
      <c r="U990" s="77"/>
      <c r="V990" s="77"/>
      <c r="W990" s="77"/>
      <c r="X990" s="77"/>
      <c r="Y990" s="77"/>
      <c r="Z990" s="77"/>
    </row>
    <row r="991" spans="1:26" ht="14.25" customHeight="1" x14ac:dyDescent="0.3">
      <c r="A991" s="77"/>
      <c r="B991" s="77"/>
      <c r="C991" s="77"/>
      <c r="D991" s="77"/>
      <c r="E991" s="77"/>
      <c r="F991" s="77"/>
      <c r="G991" s="77"/>
      <c r="H991" s="77"/>
      <c r="I991" s="77"/>
      <c r="J991" s="77"/>
      <c r="K991" s="77"/>
      <c r="L991" s="77"/>
      <c r="M991" s="77"/>
      <c r="N991" s="77"/>
      <c r="O991" s="77"/>
      <c r="P991" s="77"/>
      <c r="Q991" s="77"/>
      <c r="R991" s="77"/>
      <c r="S991" s="77"/>
      <c r="T991" s="77"/>
      <c r="U991" s="77"/>
      <c r="V991" s="77"/>
      <c r="W991" s="77"/>
      <c r="X991" s="77"/>
      <c r="Y991" s="77"/>
      <c r="Z991" s="77"/>
    </row>
    <row r="992" spans="1:26" ht="14.25" customHeight="1" x14ac:dyDescent="0.3">
      <c r="A992" s="77"/>
      <c r="B992" s="77"/>
      <c r="C992" s="77"/>
      <c r="D992" s="77"/>
      <c r="E992" s="77"/>
      <c r="F992" s="77"/>
      <c r="G992" s="77"/>
      <c r="H992" s="77"/>
      <c r="I992" s="77"/>
      <c r="J992" s="77"/>
      <c r="K992" s="77"/>
      <c r="L992" s="77"/>
      <c r="M992" s="77"/>
      <c r="N992" s="77"/>
      <c r="O992" s="77"/>
      <c r="P992" s="77"/>
      <c r="Q992" s="77"/>
      <c r="R992" s="77"/>
      <c r="S992" s="77"/>
      <c r="T992" s="77"/>
      <c r="U992" s="77"/>
      <c r="V992" s="77"/>
      <c r="W992" s="77"/>
      <c r="X992" s="77"/>
      <c r="Y992" s="77"/>
      <c r="Z992" s="77"/>
    </row>
    <row r="993" spans="1:26" ht="14.25" customHeight="1" x14ac:dyDescent="0.3">
      <c r="A993" s="77"/>
      <c r="B993" s="77"/>
      <c r="C993" s="77"/>
      <c r="D993" s="77"/>
      <c r="E993" s="77"/>
      <c r="F993" s="77"/>
      <c r="G993" s="77"/>
      <c r="H993" s="77"/>
      <c r="I993" s="77"/>
      <c r="J993" s="77"/>
      <c r="K993" s="77"/>
      <c r="L993" s="77"/>
      <c r="M993" s="77"/>
      <c r="N993" s="77"/>
      <c r="O993" s="77"/>
      <c r="P993" s="77"/>
      <c r="Q993" s="77"/>
      <c r="R993" s="77"/>
      <c r="S993" s="77"/>
      <c r="T993" s="77"/>
      <c r="U993" s="77"/>
      <c r="V993" s="77"/>
      <c r="W993" s="77"/>
      <c r="X993" s="77"/>
      <c r="Y993" s="77"/>
      <c r="Z993" s="77"/>
    </row>
    <row r="994" spans="1:26" ht="14.25" customHeight="1" x14ac:dyDescent="0.3">
      <c r="A994" s="77"/>
      <c r="B994" s="77"/>
      <c r="C994" s="77"/>
      <c r="D994" s="77"/>
      <c r="E994" s="77"/>
      <c r="F994" s="77"/>
      <c r="G994" s="77"/>
      <c r="H994" s="77"/>
      <c r="I994" s="77"/>
      <c r="J994" s="77"/>
      <c r="K994" s="77"/>
      <c r="L994" s="77"/>
      <c r="M994" s="77"/>
      <c r="N994" s="77"/>
      <c r="O994" s="77"/>
      <c r="P994" s="77"/>
      <c r="Q994" s="77"/>
      <c r="R994" s="77"/>
      <c r="S994" s="77"/>
      <c r="T994" s="77"/>
      <c r="U994" s="77"/>
      <c r="V994" s="77"/>
      <c r="W994" s="77"/>
      <c r="X994" s="77"/>
      <c r="Y994" s="77"/>
      <c r="Z994" s="77"/>
    </row>
    <row r="995" spans="1:26" ht="14.25" customHeight="1" x14ac:dyDescent="0.3">
      <c r="A995" s="77"/>
      <c r="B995" s="77"/>
      <c r="C995" s="77"/>
      <c r="D995" s="77"/>
      <c r="E995" s="77"/>
      <c r="F995" s="77"/>
      <c r="G995" s="77"/>
      <c r="H995" s="77"/>
      <c r="I995" s="77"/>
      <c r="J995" s="77"/>
      <c r="K995" s="77"/>
      <c r="L995" s="77"/>
      <c r="M995" s="77"/>
      <c r="N995" s="77"/>
      <c r="O995" s="77"/>
      <c r="P995" s="77"/>
      <c r="Q995" s="77"/>
      <c r="R995" s="77"/>
      <c r="S995" s="77"/>
      <c r="T995" s="77"/>
      <c r="U995" s="77"/>
      <c r="V995" s="77"/>
      <c r="W995" s="77"/>
      <c r="X995" s="77"/>
      <c r="Y995" s="77"/>
      <c r="Z995" s="77"/>
    </row>
    <row r="996" spans="1:26" ht="14.25" customHeight="1" x14ac:dyDescent="0.3">
      <c r="A996" s="77"/>
      <c r="B996" s="77"/>
      <c r="C996" s="77"/>
      <c r="D996" s="77"/>
      <c r="E996" s="77"/>
      <c r="F996" s="77"/>
      <c r="G996" s="77"/>
      <c r="H996" s="77"/>
      <c r="I996" s="77"/>
      <c r="J996" s="77"/>
      <c r="K996" s="77"/>
      <c r="L996" s="77"/>
      <c r="M996" s="77"/>
      <c r="N996" s="77"/>
      <c r="O996" s="77"/>
      <c r="P996" s="77"/>
      <c r="Q996" s="77"/>
      <c r="R996" s="77"/>
      <c r="S996" s="77"/>
      <c r="T996" s="77"/>
      <c r="U996" s="77"/>
      <c r="V996" s="77"/>
      <c r="W996" s="77"/>
      <c r="X996" s="77"/>
      <c r="Y996" s="77"/>
      <c r="Z996" s="77"/>
    </row>
    <row r="997" spans="1:26" ht="14.25" customHeight="1" x14ac:dyDescent="0.3">
      <c r="A997" s="77"/>
      <c r="B997" s="77"/>
      <c r="C997" s="77"/>
      <c r="D997" s="77"/>
      <c r="E997" s="77"/>
      <c r="F997" s="77"/>
      <c r="G997" s="77"/>
      <c r="H997" s="77"/>
      <c r="I997" s="77"/>
      <c r="J997" s="77"/>
      <c r="K997" s="77"/>
      <c r="L997" s="77"/>
      <c r="M997" s="77"/>
      <c r="N997" s="77"/>
      <c r="O997" s="77"/>
      <c r="P997" s="77"/>
      <c r="Q997" s="77"/>
      <c r="R997" s="77"/>
      <c r="S997" s="77"/>
      <c r="T997" s="77"/>
      <c r="U997" s="77"/>
      <c r="V997" s="77"/>
      <c r="W997" s="77"/>
      <c r="X997" s="77"/>
      <c r="Y997" s="77"/>
      <c r="Z997" s="77"/>
    </row>
    <row r="998" spans="1:26" ht="14.25" customHeight="1" x14ac:dyDescent="0.3">
      <c r="A998" s="77"/>
      <c r="B998" s="77"/>
      <c r="C998" s="77"/>
      <c r="D998" s="77"/>
      <c r="E998" s="77"/>
      <c r="F998" s="77"/>
      <c r="G998" s="77"/>
      <c r="H998" s="77"/>
      <c r="I998" s="77"/>
      <c r="J998" s="77"/>
      <c r="K998" s="77"/>
      <c r="L998" s="77"/>
      <c r="M998" s="77"/>
      <c r="N998" s="77"/>
      <c r="O998" s="77"/>
      <c r="P998" s="77"/>
      <c r="Q998" s="77"/>
      <c r="R998" s="77"/>
      <c r="S998" s="77"/>
      <c r="T998" s="77"/>
      <c r="U998" s="77"/>
      <c r="V998" s="77"/>
      <c r="W998" s="77"/>
      <c r="X998" s="77"/>
      <c r="Y998" s="77"/>
      <c r="Z998" s="77"/>
    </row>
    <row r="999" spans="1:26" ht="14.25" customHeight="1" x14ac:dyDescent="0.3">
      <c r="A999" s="77"/>
      <c r="B999" s="77"/>
      <c r="C999" s="77"/>
      <c r="D999" s="77"/>
      <c r="E999" s="77"/>
      <c r="F999" s="77"/>
      <c r="G999" s="77"/>
      <c r="H999" s="77"/>
      <c r="I999" s="77"/>
      <c r="J999" s="77"/>
      <c r="K999" s="77"/>
      <c r="L999" s="77"/>
      <c r="M999" s="77"/>
      <c r="N999" s="77"/>
      <c r="O999" s="77"/>
      <c r="P999" s="77"/>
      <c r="Q999" s="77"/>
      <c r="R999" s="77"/>
      <c r="S999" s="77"/>
      <c r="T999" s="77"/>
      <c r="U999" s="77"/>
      <c r="V999" s="77"/>
      <c r="W999" s="77"/>
      <c r="X999" s="77"/>
      <c r="Y999" s="77"/>
      <c r="Z999" s="77"/>
    </row>
    <row r="1000" spans="1:26" ht="14.25" customHeight="1" x14ac:dyDescent="0.3">
      <c r="A1000" s="77"/>
      <c r="B1000" s="77"/>
      <c r="C1000" s="77"/>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row>
  </sheetData>
  <mergeCells count="1">
    <mergeCell ref="A2:A3"/>
  </mergeCells>
  <pageMargins left="0.7" right="0.7" top="0.75" bottom="0.75" header="0.51180555555555496" footer="0.51180555555555496"/>
  <pageSetup paperSize="9" firstPageNumber="0" orientation="landscape" horizontalDpi="300" verticalDpi="300"/>
</worksheet>
</file>

<file path=docProps/app.xml><?xml version="1.0" encoding="utf-8"?>
<Properties xmlns="http://schemas.openxmlformats.org/officeDocument/2006/extended-properties" xmlns:vt="http://schemas.openxmlformats.org/officeDocument/2006/docPropsVTypes">
  <Template/>
  <TotalTime>754</TotalTime>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Themes</vt:lpstr>
      <vt:lpstr>1.1</vt:lpstr>
      <vt:lpstr>1.2</vt:lpstr>
      <vt:lpstr>2</vt:lpstr>
      <vt:lpstr>3</vt:lpstr>
      <vt:lpstr>4</vt:lpstr>
      <vt:lpstr>5</vt:lpstr>
      <vt:lpstr>6</vt:lpstr>
      <vt:lpstr>7</vt:lpstr>
      <vt:lpstr>8</vt:lpstr>
      <vt:lpstr>9</vt:lpstr>
      <vt:lpstr>10-12</vt:lpstr>
      <vt:lpstr>'1.1'!_ftn3</vt:lpstr>
      <vt:lpstr>'1.1'!_ftn6</vt:lpstr>
      <vt:lpstr>'1.1'!_ftnref1</vt:lpstr>
      <vt:lpstr>'1.1'!_ftnref2</vt:lpstr>
      <vt:lpstr>'1.1'!_ftnref3</vt:lpstr>
      <vt:lpstr>'1.1'!_ftnref4</vt:lpstr>
      <vt:lpstr>'1.1'!_ftnref5</vt:lpstr>
      <vt:lpstr>'1.1'!_ftnref6</vt:lpstr>
      <vt:lpstr>'1.1'!_Toc509591800</vt:lpstr>
      <vt:lpstr>'3'!_Toc509591811</vt:lpstr>
      <vt:lpstr>'5'!_Toc509591813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Nathalie Tonné</dc:creator>
  <dc:description/>
  <cp:lastModifiedBy>Nathalie Tonné</cp:lastModifiedBy>
  <cp:revision>59</cp:revision>
  <cp:lastPrinted>2019-08-30T06:53:17Z</cp:lastPrinted>
  <dcterms:created xsi:type="dcterms:W3CDTF">2018-04-24T06:01:14Z</dcterms:created>
  <dcterms:modified xsi:type="dcterms:W3CDTF">2020-06-12T09:14:01Z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Microsoft</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