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192.168.2.223\Company\COMMESSE ATTIVE 2.0\627 - EASME - EMODnet 2\produzione\Progress reports\15th Progress Report\"/>
    </mc:Choice>
  </mc:AlternateContent>
  <xr:revisionPtr revIDLastSave="0" documentId="13_ncr:1_{5ABDBDB4-4D40-4591-BEA7-61BA97D2034B}" xr6:coauthVersionLast="45" xr6:coauthVersionMax="45" xr10:uidLastSave="{00000000-0000-0000-0000-000000000000}"/>
  <bookViews>
    <workbookView xWindow="-120" yWindow="-120" windowWidth="29040" windowHeight="15840" tabRatio="773" activeTab="1" xr2:uid="{00000000-000D-0000-FFFF-FFFF00000000}"/>
  </bookViews>
  <sheets>
    <sheet name="Themes" sheetId="23" r:id="rId1"/>
    <sheet name="Comments" sheetId="32" r:id="rId2"/>
    <sheet name="1(Data)" sheetId="29" r:id="rId3"/>
    <sheet name="2(Products)" sheetId="24" r:id="rId4"/>
    <sheet name="3(Data providers)" sheetId="3" r:id="rId5"/>
    <sheet name="4(Web services)" sheetId="11" r:id="rId6"/>
    <sheet name="5(User stats)&amp;6(Use case stats)" sheetId="13" r:id="rId7"/>
    <sheet name="7(Analytics)" sheetId="28" r:id="rId8"/>
    <sheet name="8(User friendliness)" sheetId="26" r:id="rId9"/>
    <sheet name="9-10-11(User stats)" sheetId="27" r:id="rId10"/>
  </sheets>
  <definedNames>
    <definedName name="_ftn1" localSheetId="2">'1(Data)'!#REF!</definedName>
    <definedName name="_ftn2" localSheetId="2">'1(Data)'!#REF!</definedName>
    <definedName name="_ftn3" localSheetId="2">'1(Data)'!$A$31</definedName>
    <definedName name="_ftn4" localSheetId="2">'1(Data)'!#REF!</definedName>
    <definedName name="_ftn5" localSheetId="2">'1(Data)'!#REF!</definedName>
    <definedName name="_ftn6" localSheetId="2">'1(Data)'!$A$35</definedName>
    <definedName name="_ftnref1" localSheetId="2">'1(Data)'!$A$6</definedName>
    <definedName name="_ftnref2" localSheetId="2">'1(Data)'!$B$6</definedName>
    <definedName name="_ftnref3" localSheetId="2">'1(Data)'!$C$6</definedName>
    <definedName name="_ftnref4" localSheetId="2">'1(Data)'!$P$6</definedName>
    <definedName name="_ftnref5" localSheetId="2">'1(Data)'!$Q$6</definedName>
    <definedName name="_ftnref6" localSheetId="2">'1(Data)'!$A$9</definedName>
    <definedName name="_Toc509591800" localSheetId="2">'1(Data)'!$A$1</definedName>
    <definedName name="_Toc509591802" localSheetId="4">'3(Data providers)'!$A$1</definedName>
    <definedName name="_Toc509591811" localSheetId="5">'4(Web services)'!$A$1</definedName>
    <definedName name="_Toc509591813" localSheetId="6">'5(User stats)&amp;6(Use case stats)'!$A$2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7" i="32" l="1"/>
  <c r="B16" i="32"/>
  <c r="B15" i="32"/>
  <c r="B10" i="32"/>
  <c r="B8" i="32"/>
  <c r="B7" i="32"/>
  <c r="B5" i="32"/>
  <c r="B4" i="32"/>
  <c r="A10" i="32"/>
  <c r="A8" i="32"/>
  <c r="A7" i="32"/>
  <c r="A5" i="32"/>
  <c r="A4" i="32"/>
  <c r="D20" i="26" l="1"/>
  <c r="E169" i="29" l="1"/>
  <c r="Q169" i="29" l="1"/>
  <c r="N169" i="29"/>
  <c r="H169" i="29"/>
  <c r="Q168" i="29"/>
  <c r="N168" i="29"/>
  <c r="Q167" i="29"/>
  <c r="N167" i="29"/>
  <c r="H167" i="29"/>
  <c r="N166" i="29"/>
  <c r="H166" i="29"/>
  <c r="N165" i="29"/>
  <c r="H165" i="29"/>
  <c r="N164" i="29"/>
  <c r="H164" i="29"/>
  <c r="Q163" i="29"/>
  <c r="N163" i="29"/>
  <c r="H163" i="29"/>
  <c r="Q162" i="29"/>
  <c r="N162" i="29"/>
  <c r="H162" i="29"/>
  <c r="Q161" i="29"/>
  <c r="N161" i="29"/>
  <c r="H161" i="29"/>
  <c r="Q160" i="29"/>
  <c r="N160" i="29"/>
  <c r="H160" i="29"/>
  <c r="N159" i="29"/>
  <c r="H159" i="29"/>
  <c r="Q158" i="29"/>
  <c r="N158" i="29"/>
  <c r="H158" i="29"/>
  <c r="N157" i="29"/>
  <c r="H157" i="29"/>
  <c r="N156" i="29"/>
  <c r="H156" i="29"/>
  <c r="Q155" i="29"/>
  <c r="N155" i="29"/>
  <c r="H155" i="29"/>
  <c r="N154" i="29"/>
  <c r="H154" i="29"/>
  <c r="N153" i="29"/>
  <c r="H153" i="29"/>
  <c r="N152" i="29"/>
  <c r="H152" i="29"/>
  <c r="Q151" i="29"/>
  <c r="N151" i="29"/>
  <c r="H151" i="29"/>
  <c r="N150" i="29"/>
  <c r="H150" i="29"/>
  <c r="Q149" i="29"/>
  <c r="N149" i="29"/>
  <c r="H149" i="29"/>
  <c r="Q148" i="29"/>
  <c r="N148" i="29"/>
  <c r="H148" i="29"/>
  <c r="Q147" i="29"/>
  <c r="N147" i="29"/>
  <c r="H147" i="29"/>
  <c r="N146" i="29"/>
  <c r="H146" i="29"/>
  <c r="Q145" i="29"/>
  <c r="N145" i="29"/>
  <c r="H145" i="29"/>
  <c r="N144" i="29"/>
  <c r="H144" i="29"/>
  <c r="Q143" i="29"/>
  <c r="N143" i="29"/>
  <c r="H143" i="29"/>
  <c r="N142" i="29"/>
  <c r="H142" i="29"/>
  <c r="Q141" i="29"/>
  <c r="N141" i="29"/>
  <c r="H141" i="29"/>
  <c r="N140" i="29"/>
  <c r="H140" i="29"/>
  <c r="Q139" i="29"/>
  <c r="N139" i="29"/>
  <c r="H139" i="29"/>
  <c r="Q138" i="29"/>
  <c r="N138" i="29"/>
  <c r="Q137" i="29"/>
  <c r="N137" i="29"/>
  <c r="H137" i="29"/>
  <c r="N136" i="29"/>
  <c r="H136" i="29"/>
  <c r="Q135" i="29"/>
  <c r="N135" i="29"/>
  <c r="H135" i="29"/>
  <c r="Q134" i="29"/>
  <c r="N134" i="29"/>
  <c r="H134" i="29"/>
  <c r="Q133" i="29"/>
  <c r="N133" i="29"/>
  <c r="H133" i="29"/>
  <c r="Q131" i="29"/>
  <c r="N131" i="29"/>
  <c r="H131" i="29"/>
  <c r="Q129" i="29"/>
  <c r="N129" i="29"/>
  <c r="H129" i="29"/>
  <c r="Q128" i="29"/>
  <c r="N128" i="29"/>
  <c r="H128" i="29"/>
  <c r="H58" i="29"/>
  <c r="G58" i="29"/>
  <c r="G57" i="29"/>
  <c r="G56" i="29"/>
  <c r="H55" i="29"/>
  <c r="G55" i="29"/>
  <c r="G54" i="29"/>
  <c r="G53" i="29"/>
  <c r="G52" i="29"/>
  <c r="G51" i="29"/>
  <c r="G50" i="29"/>
  <c r="G49" i="29"/>
  <c r="G48" i="29"/>
  <c r="G47" i="29"/>
  <c r="G46" i="29"/>
  <c r="G45" i="29"/>
  <c r="G44" i="29"/>
  <c r="G43" i="29"/>
  <c r="G42" i="29"/>
  <c r="G41" i="29"/>
  <c r="G40" i="29"/>
  <c r="G39" i="29"/>
  <c r="H38" i="29"/>
  <c r="G38" i="29"/>
  <c r="G37" i="29"/>
  <c r="G36" i="29"/>
  <c r="G35" i="29"/>
  <c r="H34" i="29"/>
  <c r="G34" i="29"/>
  <c r="H33" i="29"/>
  <c r="G33" i="29"/>
  <c r="H32" i="29"/>
  <c r="G32" i="29"/>
  <c r="H31" i="29"/>
  <c r="G31" i="29"/>
  <c r="G30" i="29"/>
  <c r="G29" i="29"/>
  <c r="G28" i="29"/>
  <c r="H27" i="29"/>
  <c r="G27" i="29"/>
  <c r="G26" i="29"/>
  <c r="H25" i="29"/>
  <c r="G25" i="29"/>
  <c r="H24" i="29"/>
  <c r="G24" i="29"/>
  <c r="G23" i="29"/>
  <c r="G22" i="29"/>
  <c r="H21" i="29"/>
  <c r="G21" i="29"/>
  <c r="H19" i="29"/>
  <c r="G19" i="29"/>
  <c r="G17" i="29"/>
  <c r="G16" i="29"/>
  <c r="H15" i="29"/>
  <c r="G15" i="29"/>
  <c r="G13" i="29"/>
  <c r="G11" i="29"/>
  <c r="H10" i="29"/>
  <c r="G10" i="29"/>
  <c r="N73" i="24"/>
  <c r="H73" i="24"/>
  <c r="N72" i="24"/>
  <c r="H72" i="24"/>
  <c r="G30" i="24"/>
  <c r="G29" i="24"/>
  <c r="G28" i="24"/>
  <c r="G27" i="24"/>
  <c r="G26" i="24"/>
  <c r="E25" i="24"/>
  <c r="G25" i="24" s="1"/>
  <c r="G24" i="24"/>
  <c r="G23" i="24"/>
  <c r="G22" i="24"/>
  <c r="G21" i="24"/>
  <c r="G20" i="24"/>
  <c r="G19" i="24"/>
  <c r="G18" i="24"/>
  <c r="G17" i="24"/>
  <c r="G16" i="24"/>
  <c r="G15" i="24"/>
  <c r="G14" i="24"/>
  <c r="G13" i="24"/>
  <c r="G12" i="24"/>
  <c r="G11" i="24"/>
  <c r="G10" i="24"/>
  <c r="A16" i="32" l="1"/>
  <c r="A17" i="32"/>
  <c r="A15" i="32"/>
  <c r="A14" i="32"/>
  <c r="A13" i="32"/>
  <c r="A11" i="32" l="1"/>
  <c r="A12" i="32"/>
  <c r="A9" i="32"/>
  <c r="B14" i="32" l="1"/>
  <c r="B13" i="32"/>
  <c r="B12" i="32"/>
  <c r="B11" i="32"/>
  <c r="B9" i="32"/>
</calcChain>
</file>

<file path=xl/sharedStrings.xml><?xml version="1.0" encoding="utf-8"?>
<sst xmlns="http://schemas.openxmlformats.org/spreadsheetml/2006/main" count="1313" uniqueCount="566">
  <si>
    <t>Theme</t>
  </si>
  <si>
    <t>Sub-themes</t>
  </si>
  <si>
    <t>Bathymetry</t>
  </si>
  <si>
    <t>Geology</t>
  </si>
  <si>
    <t>Seabed habitats</t>
  </si>
  <si>
    <t>Seabed habitats (littoral, sublittoral and deep sea), Chemistry (Dissolved gasses), Physics (Optical properties, Temperature at the seabed, Salinity at the seabed, Currents at the seabed, Waves at the seabed)</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</si>
  <si>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</si>
  <si>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</si>
  <si>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</si>
  <si>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</si>
  <si>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</si>
  <si>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Portal</t>
  </si>
  <si>
    <t>Measurement unit</t>
  </si>
  <si>
    <t>Redundancy</t>
  </si>
  <si>
    <t>Reported unit</t>
  </si>
  <si>
    <t>Number of CDIs = Number of datasets</t>
  </si>
  <si>
    <t>No</t>
  </si>
  <si>
    <t>Datasets</t>
  </si>
  <si>
    <t>Count records (1 record = 1 data file), including the data needed to build data products.</t>
  </si>
  <si>
    <t>Records</t>
  </si>
  <si>
    <t>Number of data records, meaning the total number of lines of all data sets</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</si>
  <si>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</si>
  <si>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</si>
  <si>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</si>
  <si>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Yes, one CDI can cover several themes</t>
  </si>
  <si>
    <t>Count datasets</t>
  </si>
  <si>
    <t>Add up points, lines and polygons. For points, lines and polygons linking to a related table, also count records from related tables add append below the number of parent records. Temporal, automatically acquired, new records are counted.</t>
  </si>
  <si>
    <t>Country</t>
  </si>
  <si>
    <t>Organisation name</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</si>
  <si>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</si>
  <si>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</si>
  <si>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Means of information collection</t>
  </si>
  <si>
    <t>Use case title</t>
  </si>
  <si>
    <t>Release date</t>
  </si>
  <si>
    <t>Appears in Central Portal</t>
  </si>
  <si>
    <t>Acidity, Antifoulants, Chlorophyll, Dissolved gasses, Fertilizers, Hydrocarbons, Heavy metals, Organic Matter, Marine litter, Polychlorinated biphenyls, Pesticides and biocides, Radionuclides, Silicates</t>
  </si>
  <si>
    <t>Number of views on Central Portal in reporting period</t>
  </si>
  <si>
    <t>Number of views on Portal in reporting period (if applicable)</t>
  </si>
  <si>
    <t>Reporting date</t>
  </si>
  <si>
    <t>Portal name</t>
  </si>
  <si>
    <t>Type of data sought/supplied: data, data product, both?</t>
  </si>
  <si>
    <t>Sub-theme(s)</t>
  </si>
  <si>
    <t>WMS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</si>
  <si>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</si>
  <si>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 Related records when relevant [1])</t>
  </si>
  <si>
    <t>Grid cells</t>
  </si>
  <si>
    <t>Yes</t>
  </si>
  <si>
    <t>Algae, Angiosperms, Benthos, Birds, Fish, Mammals, Phytoplankton, Reptiles, Zooplankton</t>
  </si>
  <si>
    <t>Datasets (can contain records from different subthemes/ functional groups)</t>
  </si>
  <si>
    <t>Seabed Substrate, Sea-floor Geology, Coastal Behavior, Geological events and probabilities, Mineral Occurrences, Submerged Landscapes</t>
  </si>
  <si>
    <t>[2] The list of sub-themes is provided in the first tab.</t>
  </si>
  <si>
    <t>Map viewer</t>
  </si>
  <si>
    <t>WCS</t>
  </si>
  <si>
    <t>WFS</t>
  </si>
  <si>
    <t>Volume unit [1]</t>
  </si>
  <si>
    <t>Number of users giving information [2]</t>
  </si>
  <si>
    <t>Organisation type</t>
  </si>
  <si>
    <t>% of users [3]</t>
  </si>
  <si>
    <t>Main use cases and application areas [4]</t>
  </si>
  <si>
    <t>[3] Percentage of users which belong to this organisation type.</t>
  </si>
  <si>
    <t>[4] Compile a bullet-point list of use cases from user form or oral feedback. A few words per use-case suffice. These use cases can be repeated in each interface table.</t>
  </si>
  <si>
    <t>% of users [6]</t>
  </si>
  <si>
    <t>Matomo</t>
  </si>
  <si>
    <t>Analytics tool</t>
  </si>
  <si>
    <t>Visual harmonisation  score</t>
  </si>
  <si>
    <t>Harmonisation elements</t>
  </si>
  <si>
    <t>Description</t>
  </si>
  <si>
    <t>Logo usage</t>
  </si>
  <si>
    <t>subtotal</t>
  </si>
  <si>
    <t>Logo position</t>
  </si>
  <si>
    <t>(+ - =)</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</si>
  <si>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</si>
  <si>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</si>
  <si>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</si>
  <si>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</si>
  <si>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</si>
  <si>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</si>
  <si>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</si>
  <si>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</si>
  <si>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</si>
  <si>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</si>
  <si>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</si>
  <si>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</si>
  <si>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</si>
  <si>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</si>
  <si>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</si>
  <si>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</si>
  <si>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</si>
  <si>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</si>
  <si>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</si>
  <si>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</si>
  <si>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</si>
  <si>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Acknowledgement</t>
  </si>
  <si>
    <t>EC flag</t>
  </si>
  <si>
    <t>Link to social media</t>
  </si>
  <si>
    <t>Social Media icons</t>
  </si>
  <si>
    <t>Policy Privacy</t>
  </si>
  <si>
    <t>Presence</t>
  </si>
  <si>
    <t>Main menu</t>
  </si>
  <si>
    <t xml:space="preserve">User experience </t>
  </si>
  <si>
    <t xml:space="preserve">Sub menu </t>
  </si>
  <si>
    <t>Menu tabs terminology</t>
  </si>
  <si>
    <t>Menu size</t>
  </si>
  <si>
    <t>Responsive</t>
  </si>
  <si>
    <t>[1] Compliant with the visual guidelines (3pt), Not completely compliant with the visual guidelines (1pt), Not compliant (0 pt).</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</si>
  <si>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</si>
  <si>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</si>
  <si>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</si>
  <si>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</si>
  <si>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</si>
  <si>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</si>
  <si>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</si>
  <si>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GDPR compliant [2]</t>
  </si>
  <si>
    <r>
      <t xml:space="preserve">SSL: </t>
    </r>
    <r>
      <rPr>
        <sz val="9"/>
        <color rgb="FF333333"/>
        <rFont val="Open Sans"/>
        <family val="2"/>
      </rPr>
      <t xml:space="preserve">The website </t>
    </r>
    <r>
      <rPr>
        <b/>
        <sz val="9"/>
        <color rgb="FF333333"/>
        <rFont val="Open Sans"/>
        <family val="2"/>
      </rPr>
      <t>MUST</t>
    </r>
    <r>
      <rPr>
        <sz val="9"/>
        <color rgb="FF333333"/>
        <rFont val="Open Sans"/>
        <family val="2"/>
      </rPr>
      <t xml:space="preserve"> have an SSL Certificate</t>
    </r>
  </si>
  <si>
    <r>
      <t xml:space="preserve">Cookies: </t>
    </r>
    <r>
      <rPr>
        <sz val="9"/>
        <color rgb="FF333333"/>
        <rFont val="Open Sans"/>
        <family val="2"/>
      </rPr>
      <t>The Cookies notification must be visible</t>
    </r>
  </si>
  <si>
    <t>If not supplied upon approaching: reason why? (reply from organisation)</t>
  </si>
  <si>
    <t>Please highlight newly added data products within this reporting period.</t>
  </si>
  <si>
    <t>Please highlight newly added data within this reporting period.</t>
  </si>
  <si>
    <t>Trend on data</t>
  </si>
  <si>
    <t>Baltic (%)</t>
  </si>
  <si>
    <t>Black Sea (%)</t>
  </si>
  <si>
    <t>Med Sea (%)</t>
  </si>
  <si>
    <t>North Sea (%)</t>
  </si>
  <si>
    <t>Other Seas (%)</t>
  </si>
  <si>
    <t>Name of sub-theme/ interface</t>
  </si>
  <si>
    <t>[1] Indicate the total volume of downloadable items in relation to the unit in which they are downloadable (e.g. the total volume or number of CDIs/records/datasets/... available for download) – clearly specify the unit.</t>
  </si>
  <si>
    <r>
      <t xml:space="preserve">Unit and Total Volume </t>
    </r>
    <r>
      <rPr>
        <b/>
        <sz val="10"/>
        <color rgb="FF333333"/>
        <rFont val="Open Sans"/>
        <family val="2"/>
      </rPr>
      <t>available</t>
    </r>
    <r>
      <rPr>
        <sz val="10"/>
        <color rgb="FF333333"/>
        <rFont val="Open Sans"/>
        <family val="2"/>
      </rPr>
      <t xml:space="preserve"> for download [1]</t>
    </r>
  </si>
  <si>
    <r>
      <t xml:space="preserve">Total Volume </t>
    </r>
    <r>
      <rPr>
        <b/>
        <sz val="10"/>
        <color rgb="FF333333"/>
        <rFont val="Open Sans"/>
        <family val="2"/>
      </rPr>
      <t>downloaded</t>
    </r>
    <r>
      <rPr>
        <sz val="10"/>
        <color rgb="FF333333"/>
        <rFont val="Open Sans"/>
        <family val="2"/>
      </rPr>
      <t xml:space="preserve"> in GigaBytes [2]</t>
    </r>
  </si>
  <si>
    <t>[3] Trend compares the result with previous period.</t>
  </si>
  <si>
    <t xml:space="preserve">[1] Indicate the volume unit of measurement: “records”, “data sets”, or “platforms”. </t>
  </si>
  <si>
    <t>Arctic (%)</t>
  </si>
  <si>
    <t>Trend on data products</t>
  </si>
  <si>
    <t>Provide detailed description of geospatial density of the data in the narrative.</t>
  </si>
  <si>
    <t>[1] Which portal interfaces are concerned by the table statistics: e.g. map viewer, data download service? Some interfaces like web-services are not well suited for user information gathering and can be reported in a separate table.</t>
  </si>
  <si>
    <t>Asia</t>
  </si>
  <si>
    <t>[6] Percentage of users belonging to this region.</t>
  </si>
  <si>
    <t>Human Interface 
(Actions carried out by the user)</t>
  </si>
  <si>
    <t>Machine Interface 
(Data accessed programmatically - Software that would receive data/data products/external data products through software)</t>
  </si>
  <si>
    <t>Is it: a Data product or an External product?</t>
  </si>
  <si>
    <t>Breakdown of sub-theme</t>
  </si>
  <si>
    <t>Date product was built/ updated</t>
  </si>
  <si>
    <t>Name of the data product 
(description in the narrative)</t>
  </si>
  <si>
    <t>Web service Trends [4]</t>
  </si>
  <si>
    <t>Albania</t>
  </si>
  <si>
    <t>Andorra</t>
  </si>
  <si>
    <t>Austria</t>
  </si>
  <si>
    <t>Belarus</t>
  </si>
  <si>
    <t>Belgium</t>
  </si>
  <si>
    <t>Bosnia and Herzegovina</t>
  </si>
  <si>
    <t>Bulgaria</t>
  </si>
  <si>
    <t>Croatia</t>
  </si>
  <si>
    <t>Czech Republic (Czechia)</t>
  </si>
  <si>
    <t>Denmark</t>
  </si>
  <si>
    <t>Estonia</t>
  </si>
  <si>
    <t>Finland</t>
  </si>
  <si>
    <t>France</t>
  </si>
  <si>
    <t>Germany</t>
  </si>
  <si>
    <t>Greece</t>
  </si>
  <si>
    <t>Hungary</t>
  </si>
  <si>
    <t>Iceland</t>
  </si>
  <si>
    <t>Ireland</t>
  </si>
  <si>
    <t>Italy</t>
  </si>
  <si>
    <t>Latvia</t>
  </si>
  <si>
    <t>Liechtenstein</t>
  </si>
  <si>
    <t>Lithuania</t>
  </si>
  <si>
    <t>Luxembourg</t>
  </si>
  <si>
    <t>Malta</t>
  </si>
  <si>
    <t>Moldova</t>
  </si>
  <si>
    <t>Monaco</t>
  </si>
  <si>
    <t>Montenegro</t>
  </si>
  <si>
    <t>Netherlands</t>
  </si>
  <si>
    <t>North Macedonia</t>
  </si>
  <si>
    <t>Norway</t>
  </si>
  <si>
    <t>Poland</t>
  </si>
  <si>
    <t>Portugal</t>
  </si>
  <si>
    <t>Romania</t>
  </si>
  <si>
    <t>Russia</t>
  </si>
  <si>
    <t>San Marino</t>
  </si>
  <si>
    <t>Serbia</t>
  </si>
  <si>
    <t>Slovakia</t>
  </si>
  <si>
    <t>Slovenia</t>
  </si>
  <si>
    <t>Spain</t>
  </si>
  <si>
    <t>Sweden</t>
  </si>
  <si>
    <t>Switzerland</t>
  </si>
  <si>
    <t>Ukraine</t>
  </si>
  <si>
    <t>United Kingdom</t>
  </si>
  <si>
    <t>Organisation type [1]</t>
  </si>
  <si>
    <t xml:space="preserve">[1] The organisation types are: </t>
  </si>
  <si>
    <t>Comments on the progress indicators in the excel template</t>
  </si>
  <si>
    <t>Progress indicator</t>
  </si>
  <si>
    <t xml:space="preserve">Comment </t>
  </si>
  <si>
    <t>On this sheet, there are 3 tables to fill in</t>
  </si>
  <si>
    <t>Add any other interfaces as required/available</t>
  </si>
  <si>
    <t>Indicator 5: Statistics on information volunteered through download forms</t>
  </si>
  <si>
    <t>Please use the following figures: Atlantic 7.281.229 km²; Arctic 5.610.745 km²; Baltic 392.215 km²; Black Sea 473.894 km²; Mediterranean Sea 2.516.652 km²; North Sea 654.179 km².</t>
  </si>
  <si>
    <t>Number of WFS requests 
(previous quarter)</t>
  </si>
  <si>
    <r>
      <t xml:space="preserve">Number of manual </t>
    </r>
    <r>
      <rPr>
        <b/>
        <sz val="10"/>
        <color rgb="FF333333"/>
        <rFont val="Open Sans"/>
        <family val="2"/>
      </rPr>
      <t xml:space="preserve">downloads
</t>
    </r>
    <r>
      <rPr>
        <sz val="10"/>
        <color rgb="FF333333"/>
        <rFont val="Open Sans"/>
        <family val="2"/>
      </rPr>
      <t>(</t>
    </r>
    <r>
      <rPr>
        <b/>
        <sz val="10"/>
        <color rgb="FF333333"/>
        <rFont val="Open Sans"/>
        <family val="2"/>
      </rPr>
      <t>previous quarter</t>
    </r>
    <r>
      <rPr>
        <sz val="10"/>
        <color rgb="FF333333"/>
        <rFont val="Open Sans"/>
        <family val="2"/>
      </rPr>
      <t>)</t>
    </r>
  </si>
  <si>
    <r>
      <t xml:space="preserve">Number of manual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</si>
  <si>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r>
      <t xml:space="preserve">Number of </t>
    </r>
    <r>
      <rPr>
        <b/>
        <sz val="10"/>
        <color rgb="FF333333"/>
        <rFont val="Open Sans"/>
        <family val="2"/>
      </rPr>
      <t>WFS</t>
    </r>
    <r>
      <rPr>
        <sz val="10"/>
        <color rgb="FF333333"/>
        <rFont val="Open Sans"/>
        <family val="2"/>
      </rPr>
      <t xml:space="preserve"> requests 
(this quarter)</t>
    </r>
  </si>
  <si>
    <t>Explanation of the trends and statistics</t>
  </si>
  <si>
    <t>[4] Specify the number (and not the %) of WMS/WFS requests, taking into account the measurement unit of Downloadable Volume. If not applicable, then write n.a.</t>
  </si>
  <si>
    <t>[2] Decimal definition 1 GB = 1000^3 bytes.</t>
  </si>
  <si>
    <t>Others</t>
  </si>
  <si>
    <t>Copy-paste screenshots of the graphs of the information from dashboard</t>
  </si>
  <si>
    <t>Copy-paste screenshot of the graphs of the information from dashboard</t>
  </si>
  <si>
    <t>[2] Relevant when the user form is optional.</t>
  </si>
  <si>
    <t>Were there any changes compared to the previous quarter?</t>
  </si>
  <si>
    <t>List all organisations that have supplied data voluntarily or upon request/approach witin this quarter</t>
  </si>
  <si>
    <t>e.g. web data product download form</t>
  </si>
  <si>
    <t>xxx</t>
  </si>
  <si>
    <t>Refer to the guidance provided by the EMODnet Secretariat ("EMODnet Use Cases: Guidance and Procedures")</t>
  </si>
  <si>
    <t>5) Statistics on information volunteered through download forms</t>
  </si>
  <si>
    <t>The purpose of this indicator is to have an oversight of the types of organisations supplying data and to measure the extent of restricted data</t>
  </si>
  <si>
    <t>The purpose of this indicator is to provide detail on the status of the various interfaces to data &amp; products on the portals</t>
  </si>
  <si>
    <t>Express as a percentage data and products available in each service</t>
  </si>
  <si>
    <t>[1] Please explain decision in the narrative</t>
  </si>
  <si>
    <t>Approached or volunteered?</t>
  </si>
  <si>
    <t>The purpose of this indicator is to gauge the extent of the dedicated community</t>
  </si>
  <si>
    <t>Data derived from the portal's download form(s)</t>
  </si>
  <si>
    <t>Please refer to "Explanation of the trends and statistics" below</t>
  </si>
  <si>
    <t>The purpose of this sheet is to provide a status overview of the different sub-theme data available on the portal and the download frequency by users</t>
  </si>
  <si>
    <t>The purpose of this sheet is to provide a status overview of the different sub-theme data products available on the portal and the download frequency by users</t>
  </si>
  <si>
    <t>Academia/Research</t>
  </si>
  <si>
    <t>Government/Public administration</t>
  </si>
  <si>
    <t>NGOs/Civil society</t>
  </si>
  <si>
    <t>% of restricted data [2] 
(or #restricted/# not restricted)</t>
  </si>
  <si>
    <r>
      <t xml:space="preserve">Trend number of downloads (%) </t>
    </r>
    <r>
      <rPr>
        <sz val="10"/>
        <color rgb="FF333333"/>
        <rFont val="Open Sans"/>
        <family val="2"/>
      </rPr>
      <t>[3]</t>
    </r>
  </si>
  <si>
    <r>
      <t xml:space="preserve">Trend number of WMS requests (%) </t>
    </r>
    <r>
      <rPr>
        <sz val="10"/>
        <color rgb="FF333333"/>
        <rFont val="Open Sans"/>
        <family val="2"/>
      </rPr>
      <t>[3]</t>
    </r>
  </si>
  <si>
    <r>
      <t xml:space="preserve">Trend number of WFS requests (%) </t>
    </r>
    <r>
      <rPr>
        <sz val="10"/>
        <color rgb="FF333333"/>
        <rFont val="Open Sans"/>
        <family val="2"/>
      </rPr>
      <t>[3]</t>
    </r>
  </si>
  <si>
    <r>
      <t xml:space="preserve">Total number of </t>
    </r>
    <r>
      <rPr>
        <b/>
        <i/>
        <u/>
        <sz val="10"/>
        <color rgb="FF333333"/>
        <rFont val="Open Sans"/>
        <family val="2"/>
      </rPr>
      <t>built</t>
    </r>
    <r>
      <rPr>
        <b/>
        <i/>
        <sz val="10"/>
        <color rgb="FF333333"/>
        <rFont val="Open Sans"/>
        <family val="2"/>
      </rPr>
      <t xml:space="preserve"> data products in portal </t>
    </r>
    <r>
      <rPr>
        <sz val="10"/>
        <color rgb="FF333333"/>
        <rFont val="Open Sans"/>
        <family val="2"/>
      </rPr>
      <t>[1]</t>
    </r>
  </si>
  <si>
    <r>
      <t xml:space="preserve">Total number of </t>
    </r>
    <r>
      <rPr>
        <b/>
        <i/>
        <u/>
        <sz val="10"/>
        <color rgb="FF333333"/>
        <rFont val="Open Sans"/>
        <family val="2"/>
      </rPr>
      <t>external</t>
    </r>
    <r>
      <rPr>
        <b/>
        <i/>
        <sz val="10"/>
        <color rgb="FF333333"/>
        <rFont val="Open Sans"/>
        <family val="2"/>
      </rPr>
      <t xml:space="preserve"> data products in portal </t>
    </r>
    <r>
      <rPr>
        <sz val="10"/>
        <color rgb="FF333333"/>
        <rFont val="Open Sans"/>
        <family val="2"/>
      </rPr>
      <t>[1]</t>
    </r>
  </si>
  <si>
    <r>
      <t xml:space="preserve">Sub-theme </t>
    </r>
    <r>
      <rPr>
        <sz val="10"/>
        <color rgb="FF333333"/>
        <rFont val="Open Sans"/>
        <family val="2"/>
      </rPr>
      <t>[2]</t>
    </r>
  </si>
  <si>
    <r>
      <t xml:space="preserve">Sub-theme/ interface name </t>
    </r>
    <r>
      <rPr>
        <sz val="10"/>
        <color rgb="FF333333"/>
        <rFont val="Open Sans"/>
        <family val="2"/>
      </rPr>
      <t>[1]</t>
    </r>
  </si>
  <si>
    <r>
      <t>Interfaces</t>
    </r>
    <r>
      <rPr>
        <sz val="10"/>
        <color rgb="FF333333"/>
        <rFont val="Open Sans"/>
        <family val="2"/>
      </rPr>
      <t xml:space="preserve"> [1]</t>
    </r>
  </si>
  <si>
    <t>Number of WMS requests 
(previous quarter)</t>
  </si>
  <si>
    <t>Business and Private company</t>
  </si>
  <si>
    <r>
      <t xml:space="preserve">Number of </t>
    </r>
    <r>
      <rPr>
        <b/>
        <sz val="10"/>
        <color rgb="FF333333"/>
        <rFont val="Open Sans"/>
        <family val="2"/>
      </rPr>
      <t>WMS</t>
    </r>
    <r>
      <rPr>
        <sz val="10"/>
        <color rgb="FF333333"/>
        <rFont val="Open Sans"/>
        <family val="2"/>
      </rPr>
      <t xml:space="preserve"> requests (this quarter)</t>
    </r>
  </si>
  <si>
    <t>Number of Map visualisations (previous quarter)</t>
  </si>
  <si>
    <r>
      <t xml:space="preserve">Trend number of map visualisations (%) </t>
    </r>
    <r>
      <rPr>
        <sz val="10"/>
        <color rgb="FF333333"/>
        <rFont val="Open Sans"/>
        <family val="2"/>
      </rPr>
      <t>[3]</t>
    </r>
  </si>
  <si>
    <r>
      <t xml:space="preserve">Number of </t>
    </r>
    <r>
      <rPr>
        <b/>
        <sz val="10"/>
        <color rgb="FF333333"/>
        <rFont val="Open Sans"/>
        <family val="2"/>
      </rPr>
      <t>Map</t>
    </r>
    <r>
      <rPr>
        <sz val="10"/>
        <color rgb="FF333333"/>
        <rFont val="Open Sans"/>
        <family val="2"/>
      </rPr>
      <t xml:space="preserve"> </t>
    </r>
    <r>
      <rPr>
        <b/>
        <sz val="10"/>
        <color rgb="FF333333"/>
        <rFont val="Open Sans"/>
        <family val="2"/>
      </rPr>
      <t>visualisations</t>
    </r>
    <r>
      <rPr>
        <sz val="10"/>
        <color rgb="FF333333"/>
        <rFont val="Open Sans"/>
        <family val="2"/>
      </rPr>
      <t xml:space="preserve"> (this quarter)</t>
    </r>
  </si>
  <si>
    <r>
      <t xml:space="preserve">Trend # of map visualisations (%) </t>
    </r>
    <r>
      <rPr>
        <sz val="10"/>
        <color rgb="FF333333"/>
        <rFont val="Open Sans"/>
        <family val="2"/>
      </rPr>
      <t>[3]</t>
    </r>
  </si>
  <si>
    <r>
      <t xml:space="preserve">Trend # of WMS requests (%) </t>
    </r>
    <r>
      <rPr>
        <sz val="10"/>
        <color rgb="FF333333"/>
        <rFont val="Open Sans"/>
        <family val="2"/>
      </rPr>
      <t>[3]</t>
    </r>
  </si>
  <si>
    <r>
      <t xml:space="preserve">Trend # of WFS requests (%) </t>
    </r>
    <r>
      <rPr>
        <sz val="10"/>
        <color rgb="FF333333"/>
        <rFont val="Open Sans"/>
        <family val="2"/>
      </rPr>
      <t>[3]</t>
    </r>
  </si>
  <si>
    <r>
      <t xml:space="preserve">Trend # of manual downloads (%) </t>
    </r>
    <r>
      <rPr>
        <sz val="10"/>
        <color rgb="FF333333"/>
        <rFont val="Open Sans"/>
        <family val="2"/>
      </rPr>
      <t>[3]</t>
    </r>
  </si>
  <si>
    <t>North America</t>
  </si>
  <si>
    <t>South America</t>
  </si>
  <si>
    <t>Africa</t>
  </si>
  <si>
    <t>Central America</t>
  </si>
  <si>
    <t>Oceania</t>
  </si>
  <si>
    <t>[1] Total number of (external) data products.</t>
  </si>
  <si>
    <t>Is the product built internally or externally?</t>
  </si>
  <si>
    <t>Armenia</t>
  </si>
  <si>
    <t>Azerbaijan</t>
  </si>
  <si>
    <t>Georgia</t>
  </si>
  <si>
    <t>Turkey</t>
  </si>
  <si>
    <t>Vatican City</t>
  </si>
  <si>
    <t>Countries and regions [5]</t>
  </si>
  <si>
    <t>[5] Distribution of users per region. European countries taken from https://europa.eu/european-union/about-eu/countries_en</t>
  </si>
  <si>
    <t>Sum European countries</t>
  </si>
  <si>
    <t>Total % area covered by all data</t>
  </si>
  <si>
    <t>% area covered by data added this quarter</t>
  </si>
  <si>
    <t>Total % covered by product</t>
  </si>
  <si>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downloads</t>
    </r>
    <r>
      <rPr>
        <sz val="10"/>
        <color rgb="FF333333"/>
        <rFont val="Open Sans"/>
        <family val="2"/>
      </rPr>
      <t xml:space="preserve"> 
(</t>
    </r>
    <r>
      <rPr>
        <b/>
        <sz val="10"/>
        <color rgb="FF333333"/>
        <rFont val="Open Sans"/>
        <family val="2"/>
      </rPr>
      <t>this quarter</t>
    </r>
    <r>
      <rPr>
        <sz val="10"/>
        <color rgb="FF333333"/>
        <rFont val="Open Sans"/>
        <family val="2"/>
      </rPr>
      <t>)</t>
    </r>
  </si>
  <si>
    <t>If you don't use the above sea-basin figures, please indicate why you do not use them, as from when, and what do you use instead and why?</t>
  </si>
  <si>
    <t>% covered by products added this quarter</t>
  </si>
  <si>
    <t>Atlantic (%)</t>
  </si>
  <si>
    <t>Indicator 6: Published use cases</t>
  </si>
  <si>
    <t>Indicator 1: Current status and coverage of total available thematic data</t>
  </si>
  <si>
    <t>1.A) Volume and coverage of available data</t>
  </si>
  <si>
    <t>1.B) Usage of data in this quarter</t>
  </si>
  <si>
    <t>Indicator 2: Current status and coverage of total number of data products</t>
  </si>
  <si>
    <t>2.A) Volume and coverage of available data products</t>
  </si>
  <si>
    <t>2.B) Usage of data products in this quarter</t>
  </si>
  <si>
    <t>Indicator 3: Organisations supplying/approached to supply data and data products within this quarter</t>
  </si>
  <si>
    <t>Indicator 4: Online 'Web' interfaces to access or view data</t>
  </si>
  <si>
    <t>6) Published use cases</t>
  </si>
  <si>
    <t>3) Organisations supplying/ approached to supply data anad data products</t>
  </si>
  <si>
    <t>4) Online 'Web' interfaces to access or view data</t>
  </si>
  <si>
    <t>1 Status/Volume and coverage of all available acquired data</t>
  </si>
  <si>
    <t>2 Status/Total number and the coverage of all built &amp; external data products</t>
  </si>
  <si>
    <t>1B) Usage of data in this quarter</t>
  </si>
  <si>
    <t>2A) Volume and coverage of available data products</t>
  </si>
  <si>
    <t>2B) Usage of data products in this quarter</t>
  </si>
  <si>
    <t>9) Visibility &amp; analytics for web pages</t>
  </si>
  <si>
    <t>10) Visibility &amp; analytics for web sections</t>
  </si>
  <si>
    <t>11) Average visit duration for web pages</t>
  </si>
  <si>
    <t>Indicator 9: Visibility &amp; Analytics for web pages</t>
  </si>
  <si>
    <t>Indicator 10: Visibility &amp; Analytics for web sections</t>
  </si>
  <si>
    <t>Indicator 11: Average visit duration for web pages</t>
  </si>
  <si>
    <t xml:space="preserve">Indicator 7: Portal &amp; Social Media visibility </t>
  </si>
  <si>
    <t>7.1 Visibility &amp; Analytics (Portal overview)</t>
  </si>
  <si>
    <t>7.2 SEO assessment - Acquisitions</t>
  </si>
  <si>
    <t xml:space="preserve">Indicator 8.1: Technical monitoring </t>
  </si>
  <si>
    <t>8.1) Technical monitoring</t>
  </si>
  <si>
    <t>8.2) Visual Harmonisation score</t>
  </si>
  <si>
    <t>1A) Volume and coverage of available data</t>
  </si>
  <si>
    <t>Provide detailed description of geospatial density of the products in the narrative.</t>
  </si>
  <si>
    <t>[3] Explanation of trend value in the narrative.</t>
  </si>
  <si>
    <t>[4] Decimal definition 1 GB = 1000^3 bytes</t>
  </si>
  <si>
    <t>[5] Product Density: How much products available per sea-basin. Calculate total % area covered by all products; indicate % area covered by products added in this quarter (e.g.: 30% ; 5%).</t>
  </si>
  <si>
    <r>
      <t xml:space="preserve">Sea-basins </t>
    </r>
    <r>
      <rPr>
        <sz val="12"/>
        <color rgb="FF333333"/>
        <rFont val="Open Sans"/>
        <family val="2"/>
      </rPr>
      <t>[5]</t>
    </r>
  </si>
  <si>
    <t>Total number of products per sub-theme</t>
  </si>
  <si>
    <r>
      <t xml:space="preserve">Trend in total number of products (%) </t>
    </r>
    <r>
      <rPr>
        <sz val="10"/>
        <color rgb="FF333333"/>
        <rFont val="Open Sans"/>
        <family val="2"/>
      </rPr>
      <t>[3]</t>
    </r>
  </si>
  <si>
    <r>
      <t xml:space="preserve">Total data product Volume in GigaBytes </t>
    </r>
    <r>
      <rPr>
        <sz val="10"/>
        <color rgb="FF333333"/>
        <rFont val="Open Sans"/>
        <family val="2"/>
      </rPr>
      <t>[4]</t>
    </r>
  </si>
  <si>
    <t>[4] The list of sub-themes is provided in the first tab and should be used to fill in column A under sub-themes.</t>
  </si>
  <si>
    <t>[5] Data Density: To calculate how much data available per sea-basin. Calculate total % area covered by all data; indicate % area covered by data added in this quarter (e.g.: 30% ; 5%).</t>
  </si>
  <si>
    <t xml:space="preserve">[2] Restricted data is defined as 'non-public data'. </t>
  </si>
  <si>
    <r>
      <t>Total data</t>
    </r>
    <r>
      <rPr>
        <b/>
        <i/>
        <sz val="10"/>
        <color rgb="FFFF0000"/>
        <rFont val="Open Sans"/>
        <family val="2"/>
      </rPr>
      <t xml:space="preserve"> </t>
    </r>
    <r>
      <rPr>
        <b/>
        <i/>
        <sz val="10"/>
        <color rgb="FF333333"/>
        <rFont val="Open Sans"/>
        <family val="2"/>
      </rPr>
      <t>volume per sub-theme (previous quarter)</t>
    </r>
  </si>
  <si>
    <r>
      <t xml:space="preserve">Number of </t>
    </r>
    <r>
      <rPr>
        <b/>
        <sz val="10"/>
        <color rgb="FF333333"/>
        <rFont val="Open Sans"/>
        <family val="2"/>
      </rPr>
      <t>manual</t>
    </r>
    <r>
      <rPr>
        <sz val="10"/>
        <color rgb="FF333333"/>
        <rFont val="Open Sans"/>
        <family val="2"/>
      </rPr>
      <t xml:space="preserve"> </t>
    </r>
    <r>
      <rPr>
        <b/>
        <sz val="10"/>
        <color rgb="FF333333"/>
        <rFont val="Open Sans"/>
        <family val="2"/>
      </rPr>
      <t xml:space="preserve">downloads
</t>
    </r>
    <r>
      <rPr>
        <sz val="10"/>
        <color rgb="FF333333"/>
        <rFont val="Open Sans"/>
        <family val="2"/>
      </rPr>
      <t>(</t>
    </r>
    <r>
      <rPr>
        <b/>
        <sz val="10"/>
        <color rgb="FF333333"/>
        <rFont val="Open Sans"/>
        <family val="2"/>
      </rPr>
      <t>previous quarter</t>
    </r>
    <r>
      <rPr>
        <sz val="10"/>
        <color rgb="FF333333"/>
        <rFont val="Open Sans"/>
        <family val="2"/>
      </rPr>
      <t>)</t>
    </r>
  </si>
  <si>
    <t>Total number of products per sub-theme (previous quarter)</t>
  </si>
  <si>
    <t>Explanation of trend value in the narrative.</t>
  </si>
  <si>
    <t>Sub-theme</t>
  </si>
  <si>
    <r>
      <t xml:space="preserve">Total data Volume in GigaBytes </t>
    </r>
    <r>
      <rPr>
        <sz val="10"/>
        <color rgb="FF333333"/>
        <rFont val="Open Sans"/>
        <family val="2"/>
      </rPr>
      <t>[4]</t>
    </r>
  </si>
  <si>
    <t>[3] Trend is calculated from the figures at the end of the last quarter as compared with the figures at this stage.</t>
  </si>
  <si>
    <t>Total number of users for quarterly period</t>
  </si>
  <si>
    <r>
      <t>Total data</t>
    </r>
    <r>
      <rPr>
        <b/>
        <i/>
        <sz val="10"/>
        <color rgb="FFFF0000"/>
        <rFont val="Open Sans"/>
        <family val="2"/>
      </rPr>
      <t xml:space="preserve"> </t>
    </r>
    <r>
      <rPr>
        <b/>
        <i/>
        <sz val="10"/>
        <color rgb="FF333333"/>
        <rFont val="Open Sans"/>
        <family val="2"/>
      </rPr>
      <t>volume per sub-theme: records</t>
    </r>
  </si>
  <si>
    <r>
      <t>Total data</t>
    </r>
    <r>
      <rPr>
        <b/>
        <i/>
        <sz val="10"/>
        <color rgb="FFFF0000"/>
        <rFont val="Open Sans"/>
        <family val="2"/>
      </rPr>
      <t xml:space="preserve"> </t>
    </r>
    <r>
      <rPr>
        <b/>
        <i/>
        <sz val="10"/>
        <color rgb="FF333333"/>
        <rFont val="Open Sans"/>
        <family val="2"/>
      </rPr>
      <t>volume per sub-theme: related records</t>
    </r>
  </si>
  <si>
    <r>
      <t>Trend in total data volume (%) records</t>
    </r>
    <r>
      <rPr>
        <sz val="10"/>
        <color rgb="FF333333"/>
        <rFont val="Open Sans"/>
        <family val="2"/>
      </rPr>
      <t>[3]</t>
    </r>
  </si>
  <si>
    <r>
      <t>Trend in total data volume (%) related records</t>
    </r>
    <r>
      <rPr>
        <sz val="10"/>
        <color rgb="FF333333"/>
        <rFont val="Open Sans"/>
        <family val="2"/>
      </rPr>
      <t>[3]</t>
    </r>
  </si>
  <si>
    <t>Aggregate extraction</t>
  </si>
  <si>
    <t>Aggregate Extraction points</t>
  </si>
  <si>
    <t>Aggregate Extraction areas</t>
  </si>
  <si>
    <t>Cultural heritage</t>
  </si>
  <si>
    <t>Ship Wrecks</t>
  </si>
  <si>
    <t>The provider shares data via WFS only</t>
  </si>
  <si>
    <t>Lighthouses</t>
  </si>
  <si>
    <t>Submerged Prehistoric Archaeology and Landscapes</t>
  </si>
  <si>
    <t>Dredging</t>
  </si>
  <si>
    <t>Environment</t>
  </si>
  <si>
    <t>Nationally designated areas (CDDA)</t>
  </si>
  <si>
    <t>Natura 2000 areas</t>
  </si>
  <si>
    <t>State of bathing waters</t>
  </si>
  <si>
    <t>Coastal or transtitional</t>
  </si>
  <si>
    <t>Total</t>
  </si>
  <si>
    <t>Fisheries</t>
  </si>
  <si>
    <t>FAO fishery statistical areas</t>
  </si>
  <si>
    <t>ICES statistical areas</t>
  </si>
  <si>
    <t>Fishery catches by FAO statistical area</t>
  </si>
  <si>
    <t>Monthly first sales, EUMOFA</t>
  </si>
  <si>
    <t>Fishing intensity</t>
  </si>
  <si>
    <t>Fishing effort</t>
  </si>
  <si>
    <t>Oil and gas</t>
  </si>
  <si>
    <t>Boreholes</t>
  </si>
  <si>
    <t>Active Licences</t>
  </si>
  <si>
    <t>Offshore installations</t>
  </si>
  <si>
    <t>Main ports</t>
  </si>
  <si>
    <t>Goods</t>
  </si>
  <si>
    <t>Passengers</t>
  </si>
  <si>
    <t>Vessels</t>
  </si>
  <si>
    <t>Algae production</t>
  </si>
  <si>
    <t>Macroalgae and microalgae production sites</t>
  </si>
  <si>
    <t>Aquaculture</t>
  </si>
  <si>
    <t>Shellfish production</t>
  </si>
  <si>
    <t>Finfish production</t>
  </si>
  <si>
    <t>Freshwater production</t>
  </si>
  <si>
    <t>Ocean energy</t>
  </si>
  <si>
    <t>Projects</t>
  </si>
  <si>
    <t>Test sites</t>
  </si>
  <si>
    <t>Other forms of area management / designation</t>
  </si>
  <si>
    <t>International conventions</t>
  </si>
  <si>
    <t>Maritime boundaries (lines)</t>
  </si>
  <si>
    <t>EEZ areas</t>
  </si>
  <si>
    <t>Advisory councils</t>
  </si>
  <si>
    <t>MSFD Reporting Units</t>
  </si>
  <si>
    <t>Pipelines</t>
  </si>
  <si>
    <t>Actual route locations</t>
  </si>
  <si>
    <t>Cables</t>
  </si>
  <si>
    <t>Landing stations (schematic cables)</t>
  </si>
  <si>
    <t>Schematic cables</t>
  </si>
  <si>
    <t>Waste disposal</t>
  </si>
  <si>
    <t>Dumped munitions points</t>
  </si>
  <si>
    <t>Dumped munitions areas</t>
  </si>
  <si>
    <t>Dredge spoil dumping points</t>
  </si>
  <si>
    <t>Dredge spoil dumping areas</t>
  </si>
  <si>
    <t>UWW Treatment Plants</t>
  </si>
  <si>
    <t>UWW Discharge Points</t>
  </si>
  <si>
    <t>Waste at ports</t>
  </si>
  <si>
    <t>Wind farms</t>
  </si>
  <si>
    <t>Wind Farms locations (centroid)</t>
  </si>
  <si>
    <t>Wind Farms areas</t>
  </si>
  <si>
    <t>Nuclear power plants</t>
  </si>
  <si>
    <t>Nuclear Power plants sites (points)</t>
  </si>
  <si>
    <t>n.a.</t>
  </si>
  <si>
    <t>Vessel density</t>
  </si>
  <si>
    <t>Vessel density Map Grid</t>
  </si>
  <si>
    <t>Internally</t>
  </si>
  <si>
    <t>Other</t>
  </si>
  <si>
    <t>Fishing</t>
  </si>
  <si>
    <t>Service</t>
  </si>
  <si>
    <t>Dredging or underwater ops</t>
  </si>
  <si>
    <t>Sailing</t>
  </si>
  <si>
    <t>Pleasure Craft</t>
  </si>
  <si>
    <t>High speed craft</t>
  </si>
  <si>
    <t>Tug and towing</t>
  </si>
  <si>
    <t>Passenger</t>
  </si>
  <si>
    <t>Cargo</t>
  </si>
  <si>
    <t>Tanker</t>
  </si>
  <si>
    <t>Military and Law Enforcement</t>
  </si>
  <si>
    <t>Unknown</t>
  </si>
  <si>
    <t>All</t>
  </si>
  <si>
    <t>Route density</t>
  </si>
  <si>
    <t>Externally</t>
  </si>
  <si>
    <t>Internal</t>
  </si>
  <si>
    <t>External</t>
  </si>
  <si>
    <t>Manual download</t>
  </si>
  <si>
    <t>https://www.emodnet-humanactivities.eu/view-data.php</t>
  </si>
  <si>
    <t>https://ows.emodnet-humanactivities.eu/wms?LAYERS=aggregates&amp;FORMAT=image/png&amp;TRANSPARENT=TRUE&amp;SERVICE=WMS&amp;VERSION=1.1.1&amp;REQUEST=GetMap&amp;STYLES=&amp;SRS=EPSG:4326&amp;BBOX=-11,35,14,60&amp;WIDTH=600&amp;HEIGHT=600</t>
  </si>
  <si>
    <t>https://ows.emodnet-humanactivities.eu/wfs?SERVICE=WFS&amp;VERSION=1.1.0&amp;request=GetFeature&amp;typeName=aggregates&amp;outputformat=json</t>
  </si>
  <si>
    <t>https://ows.emodnet-humanactivities.eu/wms?LAYERS=aggregateareas&amp;FORMAT=image/png&amp;TRANSPARENT=TRUE&amp;SERVICE=WMS&amp;VERSION=1.1.1&amp;REQUEST=GetMap&amp;STYLES=&amp;SRS=EPSG:4326&amp;BBOX=-30.4269,23.7383,42.3846,72.2793&amp;WIDTH=650&amp;HEIGHT=400</t>
  </si>
  <si>
    <t>https://ows.emodnet-humanactivities.eu/wfs?SERVICE=WFS&amp;VERSION=1.1.0&amp;request=GetFeature&amp;typeName=aggregateareas&amp;OUTPUTFORMAT=json</t>
  </si>
  <si>
    <t>https://ows.emodnet-humanactivities.eu/wms?LAYERS=lighthouses&amp;FORMAT=image/png&amp;TRANSPARENT=TRUE&amp;SERVICE=WMS&amp;VERSION=1.1.1&amp;REQUEST=GetMap&amp;STYLES=&amp;SRS=EPSG:4326&amp;BBOX=-11,35,14,60&amp;WIDTH=600&amp;HEIGHT=600</t>
  </si>
  <si>
    <t>https://ows.emodnet-humanactivities.eu/wfs?SERVICE=WFS&amp;VERSION=1.1.0&amp;request=GetFeature&amp;typeName=lighthouses&amp;OUTPUTFORMAT=json</t>
  </si>
  <si>
    <t>https://ows.emodnet-humanactivities.eu/wms?LAYERS=dredging&amp;FORMAT=image/png&amp;TRANSPARENT=TRUE&amp;SERVICE=WMS&amp;VERSION=1.1.1&amp;REQUEST=GetMap&amp;STYLES=&amp;SRS=EPSG:4326&amp;BBOX=-11,35,14,60&amp;WIDTH=600&amp;HEIGHT=600</t>
  </si>
  <si>
    <t>https://ows.emodnet-humanactivities.eu/wfs?SERVICE=WFS&amp;VERSION=1.1.0&amp;request=GetFeature&amp;typeName=dredging&amp;OUTPUTFORMAT=json</t>
  </si>
  <si>
    <t>https://ows.emodnet-humanactivities.eu/wms?LAYERS=cddaareas&amp;FORMAT=image/png&amp;TRANSPARENT=TRUE&amp;SERVICE=WMS&amp;VERSION=1.1.1&amp;REQUEST=GetMap&amp;STYLES=&amp;SRS=EPSG:4326&amp;BBOX=-30.4269,23.7383,42.3846,72.2793&amp;WIDTH=650&amp;HEIGHT=400</t>
  </si>
  <si>
    <t>https://ows.emodnet-humanactivities.eu/wfs?SERVICE=WFS&amp;VERSION=1.1.0&amp;request=GetFeature&amp;typeName=cddaareas&amp;OUTPUTFORMAT=json</t>
  </si>
  <si>
    <t>https://ows.emodnet-humanactivities.eu/wms?LAYERS=natura2000areas&amp;FORMAT=image/png&amp;TRANSPARENT=TRUE&amp;SERVICE=WMS&amp;VERSION=1.1.1&amp;REQUEST=GetMap&amp;STYLES=&amp;SRS=EPSG:4326&amp;BBOX=-30.4269,23.7383,42.3846,72.2793&amp;WIDTH=650&amp;HEIGHT=400</t>
  </si>
  <si>
    <t>https://ows.emodnet-humanactivities.eu/wfs?SERVICE=WFS&amp;VERSION=1.1.0&amp;request=GetFeature&amp;typeName=natura2000areas&amp;OUTPUTFORMAT=json</t>
  </si>
  <si>
    <t>https://ows.emodnet-humanactivities.eu/wms?LAYERS=bathingwaters&amp;FORMAT=image/png&amp;TRANSPARENT=TRUE&amp;SERVICE=WMS&amp;VERSION=1.1.1&amp;REQUEST=GetMap&amp;STYLES=&amp;SRS=EPSG:4326&amp;BBOX=-11,35,14,60&amp;WIDTH=600&amp;HEIGHT=600</t>
  </si>
  <si>
    <t>https://ows.emodnet-humanactivities.eu/wfs?SERVICE=WFS&amp;VERSION=1.1.0&amp;request=GetFeature&amp;typeName=bathingwaters&amp;OUTPUTFORMAT=json</t>
  </si>
  <si>
    <t>http://www.fao.org:80/figis/geoserver/area/ows?service=WFS&amp;request=GetFeature&amp;version=1.0.0&amp;typeName=area:FAO_AREAS&amp;outputFormat=SHAPE-ZIP</t>
  </si>
  <si>
    <t>https://ows.emodnet-humanactivities.eu/wms?LAYERS=icesareas&amp;FORMAT=image/png&amp;TRANSPARENT=TRUE&amp;SERVICE=WMS&amp;VERSION=1.1.1&amp;REQUEST=GetMap&amp;STYLES=&amp;SRS=EPSG:4326&amp;BBOX=-30.4269,23.7383,42.3846,72.2793&amp;WIDTH=650&amp;HEIGHT=400</t>
  </si>
  <si>
    <t>https://ows.emodnet-humanactivities.eu/wfs?SERVICE=WFS&amp;VERSION=1.1.0&amp;request=GetFeature&amp;typeName=icesareas&amp;OUTPUTFORMAT=json</t>
  </si>
  <si>
    <t>https://ows.emodnet-humanactivities.eu/wfs?SERVICE=WFS&amp;VERSION=1.1.0&amp;request=GetFeature&amp;typeName=majorcatches&amp;OUTPUTFORMAT=json</t>
  </si>
  <si>
    <t>https://ows.emodnet-humanactivities.eu/wfs?SERVICE=WFS&amp;VERSION=1.1.0&amp;request=GetFeature&amp;typeName=fishsales&amp;OUTPUTFORMAT=json</t>
  </si>
  <si>
    <t>https://ows.emodnet-humanactivities.eu/wfs?SERVICE=WFS&amp;VERSION=1.1.0&amp;request=GetCapabilities</t>
  </si>
  <si>
    <t>New</t>
  </si>
  <si>
    <t>https://ows.emodnet-humanactivities.eu/wms?SERVICE=WMS&amp;VERSION=1.1.1&amp;REQUEST=GetCapabilities</t>
  </si>
  <si>
    <t>https://ows.emodnet-humanactivities.eu/wms?LAYERS=hydrocarbons&amp;FORMAT=image/png&amp;TRANSPARENT=TRUE&amp;SERVICE=WMS&amp;VERSION=1.1.1&amp;REQUEST=GetMap&amp;STYLES=&amp;SRS=EPSG:4326&amp;BBOX=-11,35,14,60&amp;WIDTH=600&amp;HEIGHT=600</t>
  </si>
  <si>
    <t>https://ows.emodnet-humanactivities.eu/wfs?SERVICE=WFS&amp;VERSION=1.1.0&amp;request=GetFeature&amp;typeName=hydrocarbons&amp;OUTPUTFORMAT=json</t>
  </si>
  <si>
    <t>https://ows.emodnet-humanactivities.eu/wms?LAYERS=activelicenses&amp;FORMAT=image/png&amp;TRANSPARENT=TRUE&amp;SERVICE=WMS&amp;VERSION=1.1.1&amp;REQUEST=GetMap&amp;STYLES=&amp;SRS=EPSG:4326&amp;BBOX=-30.4269,23.7383,42.3846,72.2793&amp;WIDTH=650&amp;HEIGHT=400</t>
  </si>
  <si>
    <t>https://ows.emodnet-humanactivities.eu/wfs?SERVICE=WFS&amp;VERSION=1.1.0&amp;request=GetFeature&amp;typeName=activelicenses&amp;OUTPUTFORMAT=json</t>
  </si>
  <si>
    <t>https://ows.emodnet-humanactivities.eu/wms?LAYERS=platforms&amp;FORMAT=image/png&amp;TRANSPARENT=TRUE&amp;SERVICE=WMS&amp;VERSION=1.1.1&amp;REQUEST=GetMap&amp;STYLES=&amp;SRS=EPSG:4326&amp;BBOX=-11,35,14,60&amp;WIDTH=600&amp;HEIGHT=600</t>
  </si>
  <si>
    <t>https://ows.emodnet-humanactivities.eu/wfs?SERVICE=WFS&amp;VERSION=1.1.0&amp;request=GetFeature&amp;typeName=platforms&amp;OUTPUTFORMAT=json</t>
  </si>
  <si>
    <t>https://ows.emodnet-humanactivities.eu/wms?LAYERS=portlocations&amp;FORMAT=image/png&amp;TRANSPARENT=TRUE&amp;SERVICE=WMS&amp;VERSION=1.1.1&amp;REQUEST=GetMap&amp;STYLES=&amp;SRS=EPSG:4326&amp;BBOX=-11,35,14,60&amp;WIDTH=600&amp;HEIGHT=600</t>
  </si>
  <si>
    <t>https://ows.emodnet-humanactivities.eu/wfs?SERVICE=WFS&amp;VERSION=1.1.0&amp;request=GetFeature&amp;typeName=portgoods&amp;OUTPUTFORMAT=json</t>
  </si>
  <si>
    <t>https://ows.emodnet-humanactivities.eu/wfs?SERVICE=WFS&amp;VERSION=1.1.0&amp;request=GetFeature&amp;typeName=portpassengers&amp;OUTPUTFORMAT=json</t>
  </si>
  <si>
    <t>https://ows.emodnet-humanactivities.eu/wfs?SERVICE=WFS&amp;VERSION=1.1.0&amp;request=GetFeature&amp;typeName=portvessels&amp;OUTPUTFORMAT=json</t>
  </si>
  <si>
    <t>Macroalgae (seaweeds)</t>
  </si>
  <si>
    <t>https://ows.emodnet-humanactivities.eu/wms?LAYERS=macroalgae&amp;FORMAT=image/png&amp;TRANSPARENT=TRUE&amp;SERVICE=WMS&amp;VERSION=1.1.1&amp;REQUEST=GetMap&amp;STYLES=&amp;SRS=EPSG:4326&amp;BBOX=-30.4269,23.7383,42.3846,72.2793&amp;WIDTH=650&amp;HEIGHT=400</t>
  </si>
  <si>
    <t>https://ows.emodnet-humanactivities.eu/wfs?SERVICE=WFS&amp;VERSION=1.1.0&amp;request=GetFeature&amp;typeName=macroalgae&amp;OUTPUTFORMAT=json</t>
  </si>
  <si>
    <t>Microalgae</t>
  </si>
  <si>
    <t>https://ows.emodnet-humanactivities.eu/wms?LAYERS=microalgae&amp;FORMAT=image/png&amp;TRANSPARENT=TRUE&amp;SERVICE=WMS&amp;VERSION=1.1.1&amp;REQUEST=GetMap&amp;STYLES=&amp;SRS=EPSG:4326&amp;BBOX=-30.4269,23.7383,42.3846,72.2793&amp;WIDTH=650&amp;HEIGHT=400</t>
  </si>
  <si>
    <t>https://ows.emodnet-humanactivities.eu/wfs?SERVICE=WFS&amp;VERSION=1.1.0&amp;request=GetFeature&amp;typeName=microalgae&amp;OUTPUTFORMAT=json</t>
  </si>
  <si>
    <t>https://ows.emodnet-humanactivities.eu/wms?LAYERS=shellfish&amp;FORMAT=image/png&amp;TRANSPARENT=TRUE&amp;SERVICE=WMS&amp;VERSION=1.1.1&amp;REQUEST=GetMap&amp;STYLES=&amp;SRS=EPSG:4326&amp;BBOX=-11,35,14,60&amp;WIDTH=600&amp;HEIGHT=600</t>
  </si>
  <si>
    <t>https://ows.emodnet-humanactivities.eu/wfs?SERVICE=WFS&amp;VERSION=1.1.0&amp;request=GetFeature&amp;typeName=shellfish&amp;OUTPUTFORMAT=json</t>
  </si>
  <si>
    <t>https://ows.emodnet-humanactivities.eu/wms?LAYERS=finfish&amp;FORMAT=image/png&amp;TRANSPARENT=TRUE&amp;SERVICE=WMS&amp;VERSION=1.1.1&amp;REQUEST=GetMap&amp;STYLES=&amp;SRS=EPSG:4326&amp;BBOX=-11,35,14,60&amp;WIDTH=600&amp;HEIGHT=600</t>
  </si>
  <si>
    <t>https://ows.emodnet-humanactivities.eu/wfs?SERVICE=WFS&amp;VERSION=1.1.0&amp;request=GetFeature&amp;typeName=finfish&amp;OUTPUTFORMAT=json</t>
  </si>
  <si>
    <t>https://ows.emodnet-humanactivities.eu/wms?LAYERS=freshwater&amp;FORMAT=image/png&amp;TRANSPARENT=TRUE&amp;SERVICE=WMS&amp;VERSION=1.1.1&amp;REQUEST=GetMap&amp;STYLES=&amp;SRS=EPSG:4326&amp;BBOX=-11,35,14,60&amp;WIDTH=600&amp;HEIGHT=600</t>
  </si>
  <si>
    <t>https://ows.emodnet-humanactivities.eu/wfs?SERVICE=WFS&amp;VERSION=1.1.0&amp;request=GetFeature&amp;typeName=freshwater&amp;OUTPUTFORMAT=json</t>
  </si>
  <si>
    <t>Ocean Energy Projects</t>
  </si>
  <si>
    <t>https://ows.emodnet-humanactivities.eu/wms?LAYERS=oenergy&amp;FORMAT=image/png&amp;TRANSPARENT=TRUE&amp;SERVICE=WMS&amp;VERSION=1.1.1&amp;REQUEST=GetMap&amp;STYLES=&amp;SRS=EPSG:4326&amp;BBOX=-11,35,14,60&amp;WIDTH=600&amp;HEIGHT=600</t>
  </si>
  <si>
    <t>https://ows.emodnet-humanactivities.eu/wfs?SERVICE=WFS&amp;VERSION=1.1.0&amp;request=GetFeature&amp;typeName=oenergy&amp;OUTPUTFORMAT=json</t>
  </si>
  <si>
    <t>Ocean energy test sites</t>
  </si>
  <si>
    <t>https://ows.emodnet-humanactivities.eu/wms?LAYERS=oenergytests&amp;FORMAT=image/png&amp;TRANSPARENT=TRUE&amp;SERVICE=WMS&amp;VERSION=1.1.1&amp;REQUEST=GetMap&amp;STYLES=&amp;SRS=EPSG:4326&amp;BBOX=-30.4269,23.7383,42.3846,72.2793&amp;WIDTH=650&amp;HEIGHT=400</t>
  </si>
  <si>
    <t>https://ows.emodnet-humanactivities.eu/wfs?SERVICE=WFS&amp;VERSION=1.1.0&amp;request=GetFeature&amp;typeName=oenergytests&amp;OUTPUTFORMAT=json</t>
  </si>
  <si>
    <t>https://ows.emodnet-humanactivities.eu/wms?LAYERS=barcelona&amp;FORMAT=image/png&amp;TRANSPARENT=TRUE&amp;SERVICE=WMS&amp;VERSION=1.1.1&amp;REQUEST=GetMap&amp;STYLES=&amp;SRS=EPSG:4326&amp;BBOX=-30.4269,23.7383,42.3846,72.2793&amp;WIDTH=650&amp;HEIGHT=400</t>
  </si>
  <si>
    <t>https://ows.emodnet-humanactivities.eu/wfs?SERVICE=WFS&amp;VERSION=1.1.0&amp;request=GetFeature&amp;typeName=ospar&amp;OUTPUTFORMAT=json</t>
  </si>
  <si>
    <t>https://ows.emodnet-humanactivities.eu/wms?LAYERS=maritimebnds&amp;FORMAT=image/png&amp;TRANSPARENT=TRUE&amp;SERVICE=WMS&amp;VERSION=1.1.1&amp;REQUEST=GetMap&amp;STYLES=&amp;SRS=EPSG:4326&amp;BBOX=-30.4269,23.7383,42.3846,72.2793&amp;WIDTH=650&amp;HEIGHT=400</t>
  </si>
  <si>
    <t>https://ows.emodnet-humanactivities.eu/wfs?SERVICE=WFS&amp;VERSION=1.1.0&amp;request=GetFeature&amp;typeName=maritimebnds&amp;OUTPUTFORMAT=json</t>
  </si>
  <si>
    <t>https://ows.emodnet-humanactivities.eu/wms?LAYERS=eez&amp;FORMAT=image/png&amp;TRANSPARENT=TRUE&amp;SERVICE=WMS&amp;VERSION=1.1.1&amp;REQUEST=GetMap&amp;STYLES=&amp;SRS=EPSG:4326&amp;BBOX=-30.4269,23.7383,42.3846,72.2793&amp;WIDTH=650&amp;HEIGHT=400</t>
  </si>
  <si>
    <t>https://ows.emodnet-humanactivities.eu/wfs?SERVICE=WFS&amp;VERSION=1.1.0&amp;request=GetFeature&amp;typeName=eez&amp;OUTPUTFORMAT=json</t>
  </si>
  <si>
    <t>https://ows.emodnet-humanactivities.eu/wms?LAYERS=aquaculture&amp;FORMAT=image/png&amp;TRANSPARENT=TRUE&amp;SERVICE=WMS&amp;VERSION=1.1.1&amp;REQUEST=GetMap&amp;STYLES=&amp;SRS=EPSG:4326&amp;BBOX=-30.4269,23.7383,42.3846,72.2793&amp;WIDTH=650&amp;HEIGHT=400</t>
  </si>
  <si>
    <t>https://ows.emodnet-humanactivities.eu/wfs?SERVICE=WFS&amp;VERSION=1.1.0&amp;request=GetFeature&amp;typeName=southwesternwaters&amp;OUTPUTFORMAT=json</t>
  </si>
  <si>
    <t>https://ows.emodnet-humanactivities.eu/wms?LAYERS=reportingunits&amp;FORMAT=image/png&amp;TRANSPARENT=TRUE&amp;SERVICE=WMS&amp;VERSION=1.1.1&amp;REQUEST=GetMap&amp;STYLES=&amp;SRS=EPSG:4326&amp;BBOX=-30.4269,23.7383,42.3846,72.2793&amp;WIDTH=650&amp;HEIGHT=400</t>
  </si>
  <si>
    <t>https://ows.emodnet-humanactivities.eu/wfs?SERVICE=WFS&amp;VERSION=1.1.0&amp;request=GetFeature&amp;typeName=reportingunits&amp;OUTPUTFORMAT=json</t>
  </si>
  <si>
    <t>https://ows.emodnet-humanactivities.eu/wms?LAYERS=pipelines&amp;FORMAT=image/png&amp;TRANSPARENT=TRUE&amp;SERVICE=WMS&amp;VERSION=1.1.1&amp;REQUEST=GetMap&amp;STYLES=&amp;SRS=EPSG:4326&amp;BBOX=-30.4269,23.7383,42.3846,72.2793&amp;WIDTH=650&amp;HEIGHT=400</t>
  </si>
  <si>
    <t>https://ows.emodnet-humanactivities.eu/wfs?SERVICE=WFS&amp;VERSION=1.1.0&amp;request=GetFeature&amp;typeName=pipelines&amp;OUTPUTFORMAT=json</t>
  </si>
  <si>
    <t>https://ows.emodnet-humanactivities.eu/wms?LAYERS=landingstations&amp;FORMAT=image/png&amp;TRANSPARENT=TRUE&amp;SERVICE=WMS&amp;VERSION=1.1.1&amp;REQUEST=GetMap&amp;STYLES=&amp;SRS=EPSG:4326&amp;BBOX=-11,35,14,60&amp;WIDTH=600&amp;HEIGHT=600</t>
  </si>
  <si>
    <t>https://ows.emodnet-humanactivities.eu/wfs?SERVICE=WFS&amp;VERSION=1.1.0&amp;request=GetFeature&amp;typeName=landingstations&amp;OUTPUTFORMAT=json</t>
  </si>
  <si>
    <t>https://ows.emodnet-humanactivities.eu/wms?LAYERS=cablesschematic&amp;FORMAT=image/png&amp;TRANSPARENT=TRUE&amp;SERVICE=WMS&amp;VERSION=1.1.1&amp;REQUEST=GetMap&amp;STYLES=&amp;SRS=EPSG:4326&amp;BBOX=-30.4269,23.7383,42.3846,72.2793&amp;WIDTH=650&amp;HEIGHT=400</t>
  </si>
  <si>
    <t>https://ows.emodnet-humanactivities.eu/wfs?SERVICE=WFS&amp;VERSION=1.1.0&amp;request=GetFeature&amp;typeName=cablesschematic&amp;OUTPUTFORMAT=json</t>
  </si>
  <si>
    <t>https://ows.emodnet-humanactivities.eu/wms?LAYERS=bshcontiscables&amp;FORMAT=image/png&amp;TRANSPARENT=TRUE&amp;SERVICE=WMS&amp;VERSION=1.1.1&amp;REQUEST=GetMap&amp;STYLES=&amp;SRS=EPSG:4326&amp;BBOX=-30.4269,23.7383,42.3846,72.2793&amp;WIDTH=650&amp;HEIGHT=400
https://ows.emodnet-humanactivities.eu/wms?LAYERS=maltacables&amp;FORMAT=image/png&amp;TRANSPARENT=TRUE&amp;SERVICE=WMS&amp;VERSION=1.1.1&amp;REQUEST=GetMap&amp;STYLES=&amp;SRS=EPSG:4326&amp;BBOX=-30.4269,23.7383,42.3846,72.2793&amp;WIDTH=650&amp;HEIGHT=400
https://ows.emodnet-humanactivities.eu/wms?LAYERS=sigcables&amp;FORMAT=image/png&amp;TRANSPARENT=TRUE&amp;SERVICE=WMS&amp;VERSION=1.1.1&amp;REQUEST=GetMap&amp;STYLES=&amp;SRS=EPSG:4326&amp;BBOX=-30.4269,23.7383,42.3846,72.2793&amp;WIDTH=650&amp;HEIGHT=400</t>
  </si>
  <si>
    <t>https://ows.emodnet-humanactivities.eu/wfs?SERVICE=WFS&amp;VERSION=1.1.0&amp;request=GetFeature&amp;typeName=bshcontiscables&amp;OUTPUTFORMAT=json
https://ows.emodnet-humanactivities.eu/wfs?SERVICE=WFS&amp;VERSION=1.1.0&amp;request=GetFeature&amp;typeName=maltacables&amp;OUTPUTFORMAT=json
https://ows.emodnet-humanactivities.eu/wfs?SERVICE=WFS&amp;VERSION=1.1.0&amp;request=GetFeature&amp;typeName=sigcables&amp;OUTPUTFORMAT=json</t>
  </si>
  <si>
    <t>https://ows.emodnet-humanactivities.eu/wms?LAYERS=munitions&amp;FORMAT=image/png&amp;TRANSPARENT=TRUE&amp;SERVICE=WMS&amp;VERSION=1.1.1&amp;REQUEST=GetMap&amp;STYLES=&amp;SRS=EPSG:4326&amp;BBOX=-11,35,14,60&amp;WIDTH=600&amp;HEIGHT=600</t>
  </si>
  <si>
    <t>https://ows.emodnet-humanactivities.eu/wfs?SERVICE=WFS&amp;VERSION=1.1.0&amp;request=GetFeature&amp;typeName=munitions&amp;OUTPUTFORMAT=json</t>
  </si>
  <si>
    <t>https://ows.emodnet-humanactivities.eu/wms?LAYERS=munitionspoly&amp;FORMAT=image/png&amp;TRANSPARENT=TRUE&amp;SERVICE=WMS&amp;VERSION=1.1.1&amp;REQUEST=GetMap&amp;STYLES=&amp;SRS=EPSG:4326&amp;BBOX=-30.4269,23.7383,42.3846,72.2793&amp;WIDTH=650&amp;HEIGHT=400</t>
  </si>
  <si>
    <t>https://ows.emodnet-humanactivities.eu/wfs?SERVICE=WFS&amp;VERSION=1.1.0&amp;request=GetFeature&amp;typeName=munitionspoly&amp;OUTPUTFORMAT=json</t>
  </si>
  <si>
    <t>https://ows.emodnet-humanactivities.eu/wms?LAYERS=dischargepoints&amp;FORMAT=image/png&amp;TRANSPARENT=TRUE&amp;SERVICE=WMS&amp;VERSION=1.1.1&amp;REQUEST=GetMap&amp;STYLES=&amp;SRS=EPSG:4326&amp;BBOX=-30.4269,23.7383,42.3846,72.2793&amp;WIDTH=650&amp;HEIGHT=400</t>
  </si>
  <si>
    <t>https://ows.emodnet-humanactivities.eu/wfs?SERVICE=WFS&amp;VERSION=1.1.0&amp;request=GetFeature&amp;typeName=dredgespoil&amp;OUTPUTFORMAT=json</t>
  </si>
  <si>
    <t>https://ows.emodnet-humanactivities.eu/wms?LAYERS=dredgespoilpoly&amp;FORMAT=image/png&amp;TRANSPARENT=TRUE&amp;SERVICE=WMS&amp;VERSION=1.1.1&amp;REQUEST=GetMap&amp;STYLES=&amp;SRS=EPSG:4326&amp;BBOX=-30.4269,23.7383,42.3846,72.2793&amp;WIDTH=650&amp;HEIGHT=400</t>
  </si>
  <si>
    <t>https://ows.emodnet-humanactivities.eu/wfs?SERVICE=WFS&amp;VERSION=1.1.0&amp;request=GetFeature&amp;typeName=dredgespoilpoly&amp;OUTPUTFORMAT=json</t>
  </si>
  <si>
    <t>https://ows.emodnet-humanactivities.eu/wms?LAYERS=treatmentplants&amp;FORMAT=image/png&amp;TRANSPARENT=TRUE&amp;SERVICE=WMS&amp;VERSION=1.1.1&amp;REQUEST=GetMap&amp;STYLES=&amp;SRS=EPSG:4326&amp;BBOX=-30.4269,23.7383,42.3846,72.2793&amp;WIDTH=650&amp;HEIGHT=400</t>
  </si>
  <si>
    <t>https://ows.emodnet-humanactivities.eu/wfs?SERVICE=WFS&amp;VERSION=1.1.0&amp;request=GetFeature&amp;typeName=treatmentplants&amp;OUTPUTFORMAT=json</t>
  </si>
  <si>
    <t>https://ows.emodnet-humanactivities.eu/wfs?SERVICE=WFS&amp;VERSION=1.1.0&amp;request=GetFeature&amp;typeName=dischargepoints&amp;OUTPUTFORMAT=json</t>
  </si>
  <si>
    <t>https://ows.emodnet-humanactivities.eu/wms?LAYERS=wasteatports&amp;FORMAT=image/png&amp;TRANSPARENT=TRUE&amp;SERVICE=WMS&amp;VERSION=1.1.1&amp;REQUEST=GetMap&amp;STYLES=&amp;SRS=EPSG:4326&amp;BBOX=-30.4269,23.7383,42.3846,72.2793&amp;WIDTH=650&amp;HEIGHT=400</t>
  </si>
  <si>
    <t>https://ows.emodnet-humanactivities.eu/wfs?SERVICE=WFS&amp;VERSION=1.1.0&amp;request=GetFeature&amp;typeName=wasteatports_m3&amp;OUTPUTFORMAT=json</t>
  </si>
  <si>
    <t>https://ows.emodnet-humanactivities.eu/wms?LAYERS=windfarms&amp;FORMAT=image/png&amp;TRANSPARENT=TRUE&amp;SERVICE=WMS&amp;VERSION=1.1.1&amp;REQUEST=GetMap&amp;STYLES=&amp;SRS=EPSG:4326&amp;BBOX=-11,35,14,60&amp;WIDTH=600&amp;HEIGHT=600</t>
  </si>
  <si>
    <t>https://ows.emodnet-humanactivities.eu/wfs?SERVICE=WFS&amp;VERSION=1.1.0&amp;request=GetFeature&amp;typeName=windfarms&amp;OUTPUTFORMAT=json</t>
  </si>
  <si>
    <t>https://ows.emodnet-humanactivities.eu/wms?LAYERS=windfarmspoly&amp;FORMAT=image/png&amp;TRANSPARENT=TRUE&amp;SERVICE=WMS&amp;VERSION=1.1.1&amp;REQUEST=GetMap&amp;STYLES=&amp;SRS=EPSG:4326&amp;BBOX=-30.4269,23.7383,42.3846,72.2793&amp;WIDTH=650&amp;HEIGHT=400</t>
  </si>
  <si>
    <t>https://ows.emodnet-humanactivities.eu/wfs?SERVICE=WFS&amp;VERSION=1.1.0&amp;request=GetFeature&amp;typeName=windfarmspoly&amp;OUTPUTFORMAT=json</t>
  </si>
  <si>
    <t>https://ows.emodnet-humanactivities.eu/wms?LAYERS=nuclear&amp;FORMAT=image/png&amp;TRANSPARENT=TRUE&amp;SERVICE=WMS&amp;VERSION=1.1.1&amp;REQUEST=GetMap&amp;STYLES=&amp;SRS=EPSG:4326&amp;BBOX=-30.4269,23.7383,42.3846,72.2793&amp;WIDTH=650&amp;HEIGHT=400</t>
  </si>
  <si>
    <t>https://ows.emodnet-humanactivities.eu/wfs?SERVICE=WFS&amp;VERSION=1.1.0&amp;request=GetFeature&amp;typeName=nuclear&amp;OUTPUTFORMAT=json</t>
  </si>
  <si>
    <t>https://ows.emodnet-humanactivities.eu/wms?LAYERS=2017_01_st_All&amp;FORMAT=image/png&amp;TRANSPARENT=TRUE&amp;SERVICE=WMS&amp;VERSION=1.1.1&amp;REQUEST=GetMap&amp;STYLES=&amp;SRS=EPSG:4326&amp;BBOX=-30.4269,23.7383,42.3846,72.2793&amp;WIDTH=650&amp;HEIGHT=400</t>
  </si>
  <si>
    <t>https://ows.emodnet-humanactivities.eu/wcs?SERVICE=WCS&amp;VERSION=1.0.0&amp;request=GetCapabilities</t>
  </si>
  <si>
    <t>https://ows.emodnet-humanactivities.eu/wms?LAYERS=2019_01_rd_All&amp;FORMAT=image/png&amp;TRANSPARENT=TRUE&amp;SERVICE=WMS&amp;VERSION=1.1.1&amp;REQUEST=GetMap&amp;STYLES=&amp;SRS=EPSG:4326&amp;BBOX=-30.4269,23.7383,42.3846,72.2793&amp;WIDTH=650&amp;HEIGHT=400</t>
  </si>
  <si>
    <t>Nothing to report</t>
  </si>
  <si>
    <t>Macroalgae, microalgae and spirulina production sites</t>
  </si>
  <si>
    <t>New dataset</t>
  </si>
  <si>
    <t>Wind Farms points</t>
  </si>
  <si>
    <t>Nuclear Power plants sites</t>
  </si>
  <si>
    <t>Military zones</t>
  </si>
  <si>
    <t>Military zones points</t>
  </si>
  <si>
    <t>Military zones areas</t>
  </si>
  <si>
    <t>Goods, Passengers, Vessels</t>
  </si>
  <si>
    <t>Dumped munitions</t>
  </si>
  <si>
    <t>Data download service</t>
  </si>
  <si>
    <t>- We want to cross reference oil slick satellite detection data with this data, to check for leaking oil pipelines.
- Subsea cable planning
- Looking at pipeline locations in relation to subsea cables
- Comparing tracking data of gulls with the location of existing windfarms
- Windfarm offshore prospection
- Map of underwater noise
- AIS data will be used to identify an area suitable for offshore power structure placement in the South West UK area.  
- Offshore Wind Environmental Impact Assesments
- To influence offshore oil and gas/renewables site selection and constraints mapping
- We need to identify fishing vessels fishing into closure areas
- I will use your data for my thesis to see if decline ship traffic (due to Covid-19) in the Northsea has an influence on the presence of harbour porpoises
- Informing a hidden markov model that infers behavioural states of tracked Lesser Black-backed Gulls. Proximity to offshore wind farms is one the covariates affecting transition probabilities between behavioural states
- working on a forecast model to predict wind power on national level (Belgium, France, Netherlands, Germany and United Kingdom). Having the location of the wind turbines is useful to select the most important locations for the weather variables. Thanks in advance, not easy to find complete data for offshore wind turbines, also not easy to match them with the corresponding country
- Oil / Gas decommissioning work - environmental studies / submissions to regulatory bodies
-  polygons might be useful for an app we are creating that attempts to monitor the progress of wind farm construction using AIS vessel data
- Statistical evaluations of wind offshore installations with respect to the energy grid</t>
  </si>
  <si>
    <t xml:space="preserve">Indicator 8.2: Portal user-friendliness </t>
  </si>
  <si>
    <t>8.2 Visual Harmonisation score</t>
  </si>
  <si>
    <r>
      <t xml:space="preserve">Score [1]
</t>
    </r>
    <r>
      <rPr>
        <sz val="10"/>
        <color rgb="FF333333"/>
        <rFont val="Open Sans"/>
      </rPr>
      <t>(3 1 0)</t>
    </r>
  </si>
  <si>
    <r>
      <t xml:space="preserve">Trend
</t>
    </r>
    <r>
      <rPr>
        <sz val="10"/>
        <color rgb="FF333333"/>
        <rFont val="Open Sans"/>
      </rPr>
      <t>(+ - =)</t>
    </r>
  </si>
  <si>
    <t>=</t>
  </si>
  <si>
    <t xml:space="preserve"> 15/15</t>
  </si>
  <si>
    <t xml:space="preserve"> 17/21</t>
  </si>
  <si>
    <t>The header shouldn't be full width. See central portal.</t>
  </si>
  <si>
    <t>there isn't any search box</t>
  </si>
  <si>
    <t>+</t>
  </si>
  <si>
    <t>The footer shouldn't be full width. See central portal.</t>
  </si>
  <si>
    <t>menu elements has to be aligned horizontally- See central portal</t>
  </si>
  <si>
    <t>-</t>
  </si>
  <si>
    <t>Y</t>
  </si>
  <si>
    <t>EMODnet enables its clients to become more efficient provide better services and remain competitive in the market</t>
  </si>
  <si>
    <t>EMODnet Human Activities Data Facilitate Business Opportunities</t>
  </si>
  <si>
    <t>EMODnet wind farm and hydrocarbon extraction datasets to support the development of wind farm projects</t>
  </si>
  <si>
    <t>EMODnet Human Activities facilitating pipeline route selection</t>
  </si>
  <si>
    <t>Coordinating data collection on offshore exploration and extraction of oil and gas</t>
  </si>
  <si>
    <t>Supporting sustainable fisheries management practices and the recovery of fish stocks through EMODnet</t>
  </si>
  <si>
    <t>eagrass detection in the Mediterranean: A supervised learning approach</t>
  </si>
  <si>
    <t>EMODnet plays a role in building the first submarine electricity interconnection between Spain and France</t>
  </si>
  <si>
    <t>Overall volume of data increased, as many data sets (highlighted in yellow) received an update</t>
  </si>
  <si>
    <t>As expected, overall there were more donwloads in the last quarter than in the previous one. This effect is largely due to the fact that Q3 coincides with the holiday season</t>
  </si>
  <si>
    <t>Vessel density did not increase as next update is due in 2021. Route density is updated every month, so there's a constant increase in volume</t>
  </si>
  <si>
    <t>Upward trend in Q4 compared with Q3. Q3 coincides with the holiday season.</t>
  </si>
  <si>
    <t>Users from industry still at nearly 40%</t>
  </si>
  <si>
    <t>Header and footer will be made compliant</t>
  </si>
  <si>
    <t>As above</t>
  </si>
  <si>
    <t>Difficult to explain</t>
  </si>
  <si>
    <t>Bundesministerium für Gesundheit</t>
  </si>
  <si>
    <t>Approached</t>
  </si>
  <si>
    <t>Data</t>
  </si>
  <si>
    <t>not restricted</t>
  </si>
  <si>
    <t>AFSCA (Agence fédérale pour la sécurité de la chaine alimentaire)</t>
  </si>
  <si>
    <t>Bulgarian food safety agency - BFSA (veterinary services)</t>
  </si>
  <si>
    <t>Data has not been updated since last update of the dataset</t>
  </si>
  <si>
    <t>Black Sea Basin Directorate</t>
  </si>
  <si>
    <t>No reply</t>
  </si>
  <si>
    <t>Veterinary Services</t>
  </si>
  <si>
    <t>SVSCR (State Veterinary Administration)</t>
  </si>
  <si>
    <t>Czechia</t>
  </si>
  <si>
    <t>CVO / FVST</t>
  </si>
  <si>
    <t>Agricultural Register and Information Board</t>
  </si>
  <si>
    <t>Ministère de l’agriculture et de l’alimentation</t>
  </si>
  <si>
    <t>Ministry of Agriculture and Forestry</t>
  </si>
  <si>
    <t>CVO / FM</t>
  </si>
  <si>
    <t>Data vailable but no geographical coordinates</t>
  </si>
  <si>
    <t>Department of Agriculture, Food and the Marine</t>
  </si>
  <si>
    <t>Ministry of rural development and food</t>
  </si>
  <si>
    <t>State Food and Veterinary Service</t>
  </si>
  <si>
    <t>Fiskeridirektoratet</t>
  </si>
  <si>
    <t>Główny Inspektorat Weterynarii</t>
  </si>
  <si>
    <t>Administration of the Republic of Slovenia for Food Safety, Veterinary Sector and Plant Protection</t>
  </si>
  <si>
    <t>Marine Scotland</t>
  </si>
  <si>
    <t>UK</t>
  </si>
  <si>
    <t>Ministerio de Agricultura, Pesca y Alimentacion</t>
  </si>
  <si>
    <t>At this stage only the WMS link is available, we are under discussion to obtain the full dataset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</si>
</sst>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000"/>
    <numFmt numFmtId="167" formatCode="0.0E+00"/>
    <numFmt numFmtId="173" formatCode="d/m"/>
  </numFmts>
  <fonts count="42">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b/>
      <sz val="12"/>
      <color rgb="FF333333"/>
      <name val="Open Sans"/>
      <family val="2"/>
    </font>
    <font>
      <sz val="11"/>
      <color rgb="FF333333"/>
      <name val="Open Sans"/>
      <family val="2"/>
    </font>
    <font>
      <sz val="9"/>
      <color rgb="FF333333"/>
      <name val="Calibri"/>
      <family val="2"/>
      <scheme val="minor"/>
    </font>
    <font>
      <sz val="10"/>
      <color rgb="FF333333"/>
      <name val="Calibri"/>
      <family val="2"/>
      <scheme val="minor"/>
    </font>
    <font>
      <sz val="10"/>
      <color rgb="FFFF0000"/>
      <name val="Open Sans"/>
      <family val="2"/>
    </font>
    <font>
      <b/>
      <i/>
      <sz val="10"/>
      <color rgb="FF333333"/>
      <name val="Open Sans"/>
      <family val="2"/>
    </font>
    <font>
      <b/>
      <i/>
      <u/>
      <sz val="10"/>
      <color rgb="FF333333"/>
      <name val="Open Sans"/>
      <family val="2"/>
    </font>
    <font>
      <i/>
      <sz val="10"/>
      <name val="Open Sans"/>
      <family val="2"/>
    </font>
    <font>
      <sz val="9"/>
      <color rgb="FF7030A0"/>
      <name val="Open Sans"/>
      <family val="2"/>
    </font>
    <font>
      <strike/>
      <sz val="10"/>
      <color rgb="FF333333"/>
      <name val="Open Sans"/>
      <family val="2"/>
    </font>
    <font>
      <b/>
      <sz val="11"/>
      <color rgb="FF333333"/>
      <name val="Open Sans"/>
      <family val="2"/>
    </font>
    <font>
      <b/>
      <sz val="12"/>
      <color rgb="FFFFFFFF"/>
      <name val="Open Sans"/>
      <family val="2"/>
    </font>
    <font>
      <sz val="10"/>
      <color rgb="FFFFFFFF"/>
      <name val="Open Sans"/>
      <family val="2"/>
    </font>
    <font>
      <sz val="8"/>
      <color rgb="FF333333"/>
      <name val="Open Sans"/>
      <family val="2"/>
    </font>
    <font>
      <i/>
      <sz val="11"/>
      <color theme="8" tint="-0.249977111117893"/>
      <name val="Calibri"/>
      <family val="2"/>
      <scheme val="minor"/>
    </font>
    <font>
      <i/>
      <sz val="10"/>
      <color theme="8" tint="-0.249977111117893"/>
      <name val="Open Sans"/>
      <family val="2"/>
    </font>
    <font>
      <sz val="11"/>
      <color theme="1"/>
      <name val="Open Sans"/>
      <family val="2"/>
    </font>
    <font>
      <sz val="9"/>
      <color theme="1"/>
      <name val="Open Sans"/>
      <family val="2"/>
    </font>
    <font>
      <sz val="11"/>
      <color theme="0" tint="-0.34998626667073579"/>
      <name val="Open Sans"/>
      <family val="2"/>
    </font>
    <font>
      <b/>
      <i/>
      <sz val="10"/>
      <color rgb="FFFF0000"/>
      <name val="Open Sans"/>
      <family val="2"/>
    </font>
    <font>
      <sz val="11"/>
      <color rgb="FFFF0000"/>
      <name val="Open Sans"/>
      <family val="2"/>
    </font>
    <font>
      <sz val="12"/>
      <color rgb="FF333333"/>
      <name val="Open Sans"/>
      <family val="2"/>
    </font>
    <font>
      <sz val="11"/>
      <color theme="1"/>
      <name val="Calibri"/>
      <family val="2"/>
      <scheme val="minor"/>
    </font>
    <font>
      <sz val="10"/>
      <name val="Open Sans"/>
    </font>
    <font>
      <sz val="11"/>
      <color rgb="FF000000"/>
      <name val="Calibri"/>
      <family val="2"/>
    </font>
    <font>
      <sz val="10"/>
      <color rgb="FF333333"/>
      <name val="Open Sans"/>
    </font>
    <font>
      <u/>
      <sz val="11"/>
      <color theme="10"/>
      <name val="Calibri"/>
      <family val="2"/>
      <scheme val="minor"/>
    </font>
    <font>
      <sz val="10"/>
      <color theme="1" tint="0.14999847407452621"/>
      <name val="Open Sans"/>
      <family val="2"/>
    </font>
    <font>
      <b/>
      <sz val="12"/>
      <color rgb="FF333333"/>
      <name val="Open Sans"/>
    </font>
    <font>
      <sz val="11"/>
      <color rgb="FF333333"/>
      <name val="Calibri"/>
      <family val="2"/>
    </font>
    <font>
      <b/>
      <sz val="10"/>
      <color rgb="FF333333"/>
      <name val="Open Sans"/>
    </font>
    <font>
      <i/>
      <sz val="10"/>
      <color rgb="FF333333"/>
      <name val="Open Sans"/>
    </font>
    <font>
      <sz val="11"/>
      <name val="Arial"/>
      <family val="2"/>
    </font>
    <font>
      <i/>
      <sz val="11"/>
      <color rgb="FF333333"/>
      <name val="Open Sans"/>
    </font>
    <font>
      <sz val="11"/>
      <color rgb="FF333333"/>
      <name val="Open Sans"/>
    </font>
    <font>
      <sz val="11"/>
      <name val="Calibri"/>
      <family val="2"/>
    </font>
  </fonts>
  <fills count="11">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5B9BD5"/>
        <bgColor rgb="FF5B9BD5"/>
      </patternFill>
    </fill>
    <fill>
      <patternFill patternType="solid">
        <fgColor rgb="FF0A71B4"/>
        <bgColor indexed="64"/>
      </patternFill>
    </fill>
    <fill>
      <patternFill patternType="solid">
        <fgColor rgb="FFFFFF00"/>
        <bgColor indexed="64"/>
      </patternFill>
    </fill>
    <fill>
      <patternFill patternType="solid">
        <fgColor rgb="FFD5A6BD"/>
        <bgColor rgb="FFD5A6BD"/>
      </patternFill>
    </fill>
    <fill>
      <patternFill patternType="solid">
        <fgColor rgb="FFDAEEF3"/>
        <bgColor rgb="FFDAEEF3"/>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rgb="FF4BACC6"/>
      </left>
      <right/>
      <top style="medium">
        <color rgb="FF4BACC6"/>
      </top>
      <bottom style="medium">
        <color rgb="FF4BACC6"/>
      </bottom>
      <diagonal/>
    </border>
    <border>
      <left/>
      <right style="medium">
        <color rgb="FF4BACC6"/>
      </right>
      <top style="medium">
        <color rgb="FF4BACC6"/>
      </top>
      <bottom style="medium">
        <color rgb="FF4BACC6"/>
      </bottom>
      <diagonal/>
    </border>
    <border>
      <left style="medium">
        <color rgb="FF92CDDC"/>
      </left>
      <right style="medium">
        <color rgb="FF92CDDC"/>
      </right>
      <top/>
      <bottom style="medium">
        <color rgb="FF92CDDC"/>
      </bottom>
      <diagonal/>
    </border>
    <border>
      <left/>
      <right style="medium">
        <color rgb="FF92CDDC"/>
      </right>
      <top/>
      <bottom style="medium">
        <color rgb="FF92CDDC"/>
      </bottom>
      <diagonal/>
    </border>
    <border>
      <left style="medium">
        <color rgb="FF92CDDC"/>
      </left>
      <right style="medium">
        <color rgb="FF92CDDC"/>
      </right>
      <top style="medium">
        <color rgb="FF92CDDC"/>
      </top>
      <bottom/>
      <diagonal/>
    </border>
    <border>
      <left style="thin">
        <color indexed="64"/>
      </left>
      <right style="thin">
        <color indexed="64"/>
      </right>
      <top/>
      <bottom/>
      <diagonal/>
    </border>
    <border>
      <left style="thin">
        <color rgb="FF000000"/>
      </left>
      <right/>
      <top style="thin">
        <color indexed="64"/>
      </top>
      <bottom style="thin">
        <color indexed="64"/>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6">
    <xf numFmtId="0" fontId="0" fillId="0" borderId="0"/>
    <xf numFmtId="9" fontId="28" fillId="0" borderId="0" applyFont="0" applyFill="0" applyBorder="0" applyAlignment="0" applyProtection="0"/>
    <xf numFmtId="0" fontId="28" fillId="0" borderId="0"/>
    <xf numFmtId="0" fontId="30" fillId="0" borderId="0"/>
    <xf numFmtId="0" fontId="30" fillId="0" borderId="0"/>
    <xf numFmtId="0" fontId="32" fillId="0" borderId="0" applyNumberFormat="0" applyFill="0" applyBorder="0" applyAlignment="0" applyProtection="0"/>
  </cellStyleXfs>
  <cellXfs count="300">
    <xf numFmtId="0" fontId="0" fillId="0" borderId="0" xfId="0"/>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1" fillId="3" borderId="1" xfId="0" applyFont="1" applyFill="1" applyBorder="1" applyAlignment="1">
      <alignment horizontal="center" wrapText="1"/>
    </xf>
    <xf numFmtId="0" fontId="6" fillId="0" borderId="0" xfId="0" applyFont="1"/>
    <xf numFmtId="0" fontId="4" fillId="0" borderId="0" xfId="0" applyFont="1" applyAlignment="1">
      <alignment vertical="center"/>
    </xf>
    <xf numFmtId="0" fontId="1" fillId="0" borderId="0" xfId="0" applyFont="1"/>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 fillId="0" borderId="1" xfId="0" applyFont="1" applyFill="1" applyBorder="1" applyAlignment="1">
      <alignment horizontal="left" wrapText="1"/>
    </xf>
    <xf numFmtId="0" fontId="6" fillId="0" borderId="0" xfId="0" applyFont="1" applyAlignment="1">
      <alignment vertical="center"/>
    </xf>
    <xf numFmtId="0" fontId="7" fillId="0" borderId="0" xfId="0" applyFont="1" applyAlignment="1">
      <alignment vertical="center"/>
    </xf>
    <xf numFmtId="0" fontId="5" fillId="3" borderId="1" xfId="0" applyFont="1" applyFill="1" applyBorder="1" applyAlignment="1">
      <alignment horizontal="justify" vertical="center"/>
    </xf>
    <xf numFmtId="0" fontId="8" fillId="0" borderId="1" xfId="0" applyFont="1" applyBorder="1" applyAlignment="1">
      <alignment wrapText="1"/>
    </xf>
    <xf numFmtId="0" fontId="9" fillId="0" borderId="0" xfId="0" applyFont="1"/>
    <xf numFmtId="0" fontId="1" fillId="0" borderId="1" xfId="0" applyFont="1" applyBorder="1" applyAlignment="1">
      <alignment horizontal="left"/>
    </xf>
    <xf numFmtId="0" fontId="1" fillId="0" borderId="1" xfId="0" applyFont="1" applyFill="1" applyBorder="1" applyAlignment="1">
      <alignment horizontal="center"/>
    </xf>
    <xf numFmtId="0" fontId="1" fillId="3" borderId="1" xfId="0" applyFont="1" applyFill="1" applyBorder="1" applyAlignment="1">
      <alignment horizontal="right" wrapText="1"/>
    </xf>
    <xf numFmtId="0" fontId="4" fillId="0" borderId="1" xfId="0" applyFont="1" applyBorder="1" applyAlignment="1">
      <alignment horizontal="justify" vertical="center" wrapText="1"/>
    </xf>
    <xf numFmtId="0" fontId="4" fillId="0" borderId="0" xfId="0" applyFont="1" applyFill="1"/>
    <xf numFmtId="0" fontId="2" fillId="3" borderId="2" xfId="0" applyFont="1" applyFill="1" applyBorder="1" applyAlignment="1">
      <alignment horizontal="left" wrapText="1"/>
    </xf>
    <xf numFmtId="0" fontId="10" fillId="0" borderId="0" xfId="0" applyFont="1"/>
    <xf numFmtId="0" fontId="4" fillId="0" borderId="1" xfId="0" applyFont="1" applyBorder="1" applyAlignment="1">
      <alignment horizontal="justify"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5" fillId="0" borderId="0" xfId="0" applyFont="1" applyAlignment="1">
      <alignment vertical="center"/>
    </xf>
    <xf numFmtId="0" fontId="1" fillId="0" borderId="0" xfId="0" applyFont="1" applyAlignment="1">
      <alignment wrapText="1"/>
    </xf>
    <xf numFmtId="0" fontId="4" fillId="0" borderId="0" xfId="0" applyFont="1" applyBorder="1" applyAlignment="1">
      <alignment vertical="center"/>
    </xf>
    <xf numFmtId="0" fontId="1" fillId="0" borderId="0" xfId="0" applyFont="1" applyBorder="1"/>
    <xf numFmtId="0" fontId="13" fillId="0" borderId="1" xfId="0" applyFont="1" applyBorder="1" applyAlignment="1">
      <alignment horizontal="center" vertical="center" wrapText="1"/>
    </xf>
    <xf numFmtId="0" fontId="4" fillId="0" borderId="0" xfId="0" applyFont="1"/>
    <xf numFmtId="0" fontId="4" fillId="0" borderId="0" xfId="0" applyFont="1" applyAlignment="1"/>
    <xf numFmtId="0" fontId="5" fillId="0" borderId="0" xfId="0" applyFont="1" applyAlignment="1"/>
    <xf numFmtId="0" fontId="5" fillId="0" borderId="1" xfId="0" applyFont="1" applyBorder="1" applyAlignment="1">
      <alignment horizontal="justify" vertical="center"/>
    </xf>
    <xf numFmtId="0" fontId="3" fillId="0" borderId="2" xfId="0" applyFont="1" applyBorder="1" applyAlignment="1">
      <alignment horizontal="center" vertical="center" wrapText="1"/>
    </xf>
    <xf numFmtId="0" fontId="1" fillId="0" borderId="0" xfId="0" applyFont="1" applyAlignment="1">
      <alignment vertical="top"/>
    </xf>
    <xf numFmtId="0" fontId="2" fillId="2" borderId="0" xfId="0" applyFont="1" applyFill="1" applyBorder="1" applyAlignment="1">
      <alignment vertical="top"/>
    </xf>
    <xf numFmtId="0" fontId="2" fillId="0" borderId="0" xfId="0" applyFont="1" applyFill="1" applyBorder="1" applyAlignment="1">
      <alignment vertical="center"/>
    </xf>
    <xf numFmtId="0" fontId="3" fillId="6" borderId="7" xfId="0" applyFont="1" applyFill="1" applyBorder="1" applyAlignment="1">
      <alignment horizontal="center" vertical="center" wrapText="1"/>
    </xf>
    <xf numFmtId="14" fontId="3"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18" fillId="7" borderId="10" xfId="0" applyFont="1" applyFill="1" applyBorder="1" applyAlignment="1">
      <alignment vertical="center" wrapText="1"/>
    </xf>
    <xf numFmtId="0" fontId="18" fillId="7" borderId="11" xfId="0" applyFont="1" applyFill="1" applyBorder="1" applyAlignment="1">
      <alignment vertical="center" wrapText="1"/>
    </xf>
    <xf numFmtId="0" fontId="4" fillId="0" borderId="11" xfId="0" applyFont="1" applyBorder="1" applyAlignment="1">
      <alignment horizontal="justify" vertical="center" wrapText="1"/>
    </xf>
    <xf numFmtId="0" fontId="4" fillId="2" borderId="11" xfId="0" applyFont="1" applyFill="1" applyBorder="1" applyAlignment="1">
      <alignment horizontal="justify" vertical="center" wrapText="1"/>
    </xf>
    <xf numFmtId="0" fontId="19" fillId="0" borderId="0" xfId="0" applyFont="1" applyAlignment="1">
      <alignment horizontal="justify" vertical="center"/>
    </xf>
    <xf numFmtId="0" fontId="2" fillId="3" borderId="2" xfId="0" applyFont="1" applyFill="1" applyBorder="1" applyAlignment="1">
      <alignment horizontal="center" wrapText="1"/>
    </xf>
    <xf numFmtId="0" fontId="20" fillId="0" borderId="0" xfId="0" applyFont="1"/>
    <xf numFmtId="0" fontId="4" fillId="2" borderId="10" xfId="0" applyFont="1" applyFill="1" applyBorder="1" applyAlignment="1">
      <alignment horizontal="justify" vertical="center" wrapText="1"/>
    </xf>
    <xf numFmtId="0" fontId="3" fillId="0" borderId="1" xfId="0" applyFont="1" applyBorder="1" applyAlignment="1">
      <alignment horizontal="center" vertical="center" wrapText="1"/>
    </xf>
    <xf numFmtId="0" fontId="3" fillId="3" borderId="4" xfId="0" applyFont="1" applyFill="1" applyBorder="1" applyAlignment="1">
      <alignment horizontal="center" vertical="center" wrapText="1"/>
    </xf>
    <xf numFmtId="0" fontId="3" fillId="3" borderId="1" xfId="0" applyFont="1" applyFill="1" applyBorder="1" applyAlignment="1">
      <alignment horizontal="center" wrapText="1"/>
    </xf>
    <xf numFmtId="0" fontId="21" fillId="0" borderId="0" xfId="0" applyFont="1"/>
    <xf numFmtId="0" fontId="1"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22" fillId="0" borderId="0" xfId="0" applyFont="1"/>
    <xf numFmtId="0" fontId="7" fillId="0" borderId="0" xfId="0" applyFont="1"/>
    <xf numFmtId="0" fontId="23" fillId="0" borderId="0" xfId="0" applyFont="1" applyAlignment="1"/>
    <xf numFmtId="0" fontId="1" fillId="0" borderId="0" xfId="0" applyFont="1" applyAlignment="1"/>
    <xf numFmtId="0" fontId="7" fillId="0" borderId="0" xfId="0" applyFont="1" applyAlignment="1">
      <alignment wrapText="1"/>
    </xf>
    <xf numFmtId="0" fontId="4" fillId="0" borderId="12" xfId="0" applyFont="1" applyBorder="1" applyAlignment="1">
      <alignment vertical="center" wrapText="1"/>
    </xf>
    <xf numFmtId="0" fontId="4" fillId="0" borderId="10" xfId="0" applyFont="1" applyBorder="1" applyAlignment="1">
      <alignment vertical="center" wrapText="1"/>
    </xf>
    <xf numFmtId="0" fontId="16" fillId="2" borderId="0" xfId="0" applyFont="1" applyFill="1" applyAlignment="1">
      <alignment vertical="top"/>
    </xf>
    <xf numFmtId="0" fontId="1" fillId="2" borderId="0" xfId="0" applyFont="1" applyFill="1" applyAlignment="1">
      <alignment vertical="top"/>
    </xf>
    <xf numFmtId="0" fontId="7" fillId="2" borderId="0" xfId="0" applyFont="1" applyFill="1" applyAlignment="1">
      <alignment vertical="top"/>
    </xf>
    <xf numFmtId="0" fontId="1" fillId="0" borderId="0" xfId="0" applyFont="1" applyAlignment="1">
      <alignment vertical="top" wrapText="1"/>
    </xf>
    <xf numFmtId="0" fontId="22" fillId="0" borderId="0" xfId="0" applyFont="1" applyAlignment="1">
      <alignment vertical="top"/>
    </xf>
    <xf numFmtId="0" fontId="4" fillId="0" borderId="12" xfId="0" applyFont="1" applyBorder="1" applyAlignment="1">
      <alignment horizontal="justify" vertical="center" wrapText="1"/>
    </xf>
    <xf numFmtId="0" fontId="4" fillId="2" borderId="12" xfId="0" applyFont="1" applyFill="1" applyBorder="1" applyAlignment="1">
      <alignment horizontal="left" vertical="center" wrapText="1"/>
    </xf>
    <xf numFmtId="0" fontId="4" fillId="0" borderId="0" xfId="0" applyFont="1" applyFill="1" applyAlignment="1">
      <alignment vertical="center"/>
    </xf>
    <xf numFmtId="0" fontId="1" fillId="0" borderId="0" xfId="0" applyFont="1" applyFill="1" applyAlignment="1">
      <alignment vertical="center"/>
    </xf>
    <xf numFmtId="0" fontId="7" fillId="0" borderId="0" xfId="0" applyFont="1" applyFill="1"/>
    <xf numFmtId="0" fontId="2" fillId="0" borderId="1" xfId="0" applyFont="1" applyFill="1" applyBorder="1" applyAlignment="1">
      <alignment horizontal="right" vertical="center" wrapText="1"/>
    </xf>
    <xf numFmtId="0" fontId="7" fillId="0" borderId="0" xfId="0" applyFont="1" applyAlignment="1">
      <alignment horizontal="left" vertical="top" wrapText="1"/>
    </xf>
    <xf numFmtId="0" fontId="3" fillId="3" borderId="1" xfId="0" applyFont="1" applyFill="1" applyBorder="1" applyAlignment="1">
      <alignment horizontal="center" wrapText="1"/>
    </xf>
    <xf numFmtId="0" fontId="2" fillId="2" borderId="0" xfId="0" applyFont="1" applyFill="1" applyAlignment="1">
      <alignment vertical="top"/>
    </xf>
    <xf numFmtId="0" fontId="2" fillId="2" borderId="0" xfId="0" applyFont="1" applyFill="1" applyAlignment="1">
      <alignment vertical="center"/>
    </xf>
    <xf numFmtId="0" fontId="3" fillId="3" borderId="0" xfId="0" applyFont="1" applyFill="1" applyAlignment="1">
      <alignment horizontal="center" wrapText="1"/>
    </xf>
    <xf numFmtId="0" fontId="3" fillId="0" borderId="0" xfId="0" applyFont="1" applyAlignment="1">
      <alignment horizontal="center" vertical="top" wrapText="1"/>
    </xf>
    <xf numFmtId="0" fontId="3" fillId="0" borderId="0" xfId="0" applyFont="1" applyAlignment="1">
      <alignment horizontal="center" vertical="center" wrapText="1"/>
    </xf>
    <xf numFmtId="0" fontId="1" fillId="0" borderId="1" xfId="2" applyFont="1" applyBorder="1" applyAlignment="1">
      <alignment horizontal="left" vertical="center" wrapText="1"/>
    </xf>
    <xf numFmtId="0" fontId="1" fillId="0" borderId="3" xfId="2" applyFont="1" applyBorder="1" applyAlignment="1">
      <alignment horizontal="left" vertical="center" wrapText="1"/>
    </xf>
    <xf numFmtId="0" fontId="31" fillId="0" borderId="7" xfId="3" applyFont="1" applyBorder="1" applyAlignment="1">
      <alignment horizontal="left" vertical="center" wrapText="1"/>
    </xf>
    <xf numFmtId="0" fontId="1" fillId="0" borderId="0" xfId="0" applyFont="1" applyAlignment="1">
      <alignment horizontal="center" vertical="center" wrapText="1"/>
    </xf>
    <xf numFmtId="0" fontId="31" fillId="0" borderId="0" xfId="3" applyFont="1" applyAlignment="1">
      <alignment horizontal="left" vertical="center" wrapText="1"/>
    </xf>
    <xf numFmtId="0" fontId="1" fillId="0" borderId="0" xfId="0" applyFont="1" applyAlignment="1">
      <alignment horizontal="center" vertical="top" wrapText="1"/>
    </xf>
    <xf numFmtId="14" fontId="3" fillId="0" borderId="1" xfId="0" applyNumberFormat="1" applyFont="1" applyBorder="1" applyAlignment="1">
      <alignment horizontal="center" wrapText="1"/>
    </xf>
    <xf numFmtId="0" fontId="3" fillId="0" borderId="1" xfId="0" applyFont="1" applyBorder="1" applyAlignment="1">
      <alignment horizontal="center" wrapText="1"/>
    </xf>
    <xf numFmtId="0" fontId="11" fillId="0" borderId="1" xfId="0" applyFont="1" applyBorder="1" applyAlignment="1">
      <alignment horizontal="center" wrapText="1"/>
    </xf>
    <xf numFmtId="14" fontId="1"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9" fontId="1" fillId="0" borderId="1" xfId="0" applyNumberFormat="1" applyFont="1" applyBorder="1" applyAlignment="1">
      <alignment vertical="center" wrapText="1"/>
    </xf>
    <xf numFmtId="0" fontId="32" fillId="0" borderId="0" xfId="5" applyAlignment="1">
      <alignment wrapText="1"/>
    </xf>
    <xf numFmtId="0" fontId="32" fillId="0" borderId="0" xfId="5" applyAlignment="1">
      <alignment horizontal="justify" vertical="center"/>
    </xf>
    <xf numFmtId="0" fontId="1" fillId="0" borderId="0" xfId="0" applyFont="1" applyAlignment="1">
      <alignment horizontal="left" vertical="center" wrapText="1"/>
    </xf>
    <xf numFmtId="0" fontId="32" fillId="0" borderId="1" xfId="5" applyBorder="1" applyAlignment="1">
      <alignment horizontal="left" vertical="center" wrapText="1"/>
    </xf>
    <xf numFmtId="0" fontId="1" fillId="0" borderId="23" xfId="3" applyFont="1" applyBorder="1" applyAlignment="1">
      <alignment horizontal="left" vertical="center" wrapText="1"/>
    </xf>
    <xf numFmtId="0" fontId="1" fillId="0" borderId="1" xfId="3" applyFont="1" applyBorder="1" applyAlignment="1">
      <alignment horizontal="left" vertical="center" wrapText="1"/>
    </xf>
    <xf numFmtId="0" fontId="32" fillId="0" borderId="1" xfId="5" applyBorder="1" applyAlignment="1">
      <alignment horizontal="justify" vertical="center"/>
    </xf>
    <xf numFmtId="0" fontId="0" fillId="0" borderId="0" xfId="0"/>
    <xf numFmtId="0" fontId="1" fillId="3" borderId="1" xfId="0" applyFont="1" applyFill="1" applyBorder="1" applyAlignment="1">
      <alignment horizontal="center" wrapText="1"/>
    </xf>
    <xf numFmtId="0" fontId="4" fillId="0" borderId="0" xfId="0" applyFont="1" applyAlignment="1">
      <alignment vertical="center"/>
    </xf>
    <xf numFmtId="0" fontId="1" fillId="0" borderId="0" xfId="0" applyFont="1"/>
    <xf numFmtId="0" fontId="6" fillId="0" borderId="0" xfId="0" applyFont="1" applyAlignment="1">
      <alignment vertical="center"/>
    </xf>
    <xf numFmtId="0" fontId="7" fillId="0" borderId="0" xfId="0" applyFont="1" applyAlignment="1">
      <alignment vertical="center"/>
    </xf>
    <xf numFmtId="0" fontId="1" fillId="0" borderId="0" xfId="0" applyFont="1" applyAlignment="1">
      <alignment vertical="center"/>
    </xf>
    <xf numFmtId="0" fontId="2" fillId="3" borderId="2" xfId="0" applyFont="1" applyFill="1" applyBorder="1" applyAlignment="1">
      <alignment horizontal="left" wrapText="1"/>
    </xf>
    <xf numFmtId="0" fontId="10" fillId="0" borderId="0" xfId="0" applyFont="1"/>
    <xf numFmtId="0" fontId="11" fillId="5" borderId="2" xfId="0" applyFont="1" applyFill="1" applyBorder="1" applyAlignment="1">
      <alignment horizontal="center" wrapText="1"/>
    </xf>
    <xf numFmtId="0" fontId="1" fillId="0" borderId="1" xfId="0" applyFont="1" applyBorder="1" applyAlignment="1">
      <alignment horizontal="center" vertical="center" wrapText="1"/>
    </xf>
    <xf numFmtId="0" fontId="1" fillId="0" borderId="0" xfId="0" applyFont="1" applyAlignment="1">
      <alignment wrapText="1"/>
    </xf>
    <xf numFmtId="0" fontId="15" fillId="0" borderId="0" xfId="0" applyFont="1"/>
    <xf numFmtId="0" fontId="6" fillId="0" borderId="0" xfId="0" applyFont="1" applyAlignment="1">
      <alignment vertical="top"/>
    </xf>
    <xf numFmtId="0" fontId="7" fillId="0" borderId="0" xfId="0" applyFont="1" applyAlignment="1">
      <alignment vertical="top"/>
    </xf>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1" fillId="4" borderId="1" xfId="0" applyFont="1" applyFill="1" applyBorder="1" applyAlignment="1">
      <alignment horizontal="center" vertical="top" wrapText="1"/>
    </xf>
    <xf numFmtId="0" fontId="1" fillId="0" borderId="0" xfId="0" applyFont="1" applyAlignment="1">
      <alignment vertical="top"/>
    </xf>
    <xf numFmtId="0" fontId="14" fillId="0" borderId="0" xfId="0" applyFont="1" applyAlignment="1">
      <alignment vertical="top"/>
    </xf>
    <xf numFmtId="0" fontId="10" fillId="0" borderId="0" xfId="0" applyFont="1" applyAlignment="1">
      <alignment vertical="top"/>
    </xf>
    <xf numFmtId="0" fontId="4" fillId="0" borderId="0" xfId="0" applyFont="1" applyAlignment="1">
      <alignment vertical="top"/>
    </xf>
    <xf numFmtId="0" fontId="2" fillId="0" borderId="0" xfId="0" applyFont="1" applyAlignment="1">
      <alignment vertical="top"/>
    </xf>
    <xf numFmtId="0" fontId="2" fillId="0" borderId="0" xfId="0" applyFont="1" applyAlignment="1">
      <alignment vertical="center"/>
    </xf>
    <xf numFmtId="0" fontId="11" fillId="5" borderId="1" xfId="0" applyFont="1" applyFill="1" applyBorder="1" applyAlignment="1">
      <alignment horizontal="center" wrapText="1"/>
    </xf>
    <xf numFmtId="0" fontId="3" fillId="3" borderId="3" xfId="0" applyFont="1" applyFill="1" applyBorder="1" applyAlignment="1">
      <alignment horizontal="center" wrapText="1"/>
    </xf>
    <xf numFmtId="0" fontId="11" fillId="3" borderId="1" xfId="0" applyFont="1" applyFill="1" applyBorder="1" applyAlignment="1">
      <alignment horizontal="center" wrapText="1"/>
    </xf>
    <xf numFmtId="0" fontId="2" fillId="3" borderId="1" xfId="0" applyFont="1" applyFill="1" applyBorder="1" applyAlignment="1">
      <alignment horizontal="center" wrapText="1"/>
    </xf>
    <xf numFmtId="0" fontId="20" fillId="0" borderId="0" xfId="0" applyFont="1"/>
    <xf numFmtId="0" fontId="3" fillId="3" borderId="1" xfId="0" applyFont="1" applyFill="1" applyBorder="1" applyAlignment="1">
      <alignment horizontal="center" wrapText="1"/>
    </xf>
    <xf numFmtId="0" fontId="3" fillId="5" borderId="2" xfId="0" applyFont="1" applyFill="1" applyBorder="1" applyAlignment="1">
      <alignment horizontal="center" wrapText="1"/>
    </xf>
    <xf numFmtId="0" fontId="21" fillId="0" borderId="0" xfId="0" applyFont="1"/>
    <xf numFmtId="0" fontId="22" fillId="0" borderId="0" xfId="0" applyFont="1"/>
    <xf numFmtId="0" fontId="24" fillId="0" borderId="0" xfId="0" applyFont="1"/>
    <xf numFmtId="0" fontId="16" fillId="2" borderId="0" xfId="0" applyFont="1" applyFill="1" applyAlignment="1">
      <alignment vertical="top"/>
    </xf>
    <xf numFmtId="0" fontId="1" fillId="2" borderId="0" xfId="0" applyFont="1" applyFill="1" applyAlignment="1">
      <alignment vertical="top"/>
    </xf>
    <xf numFmtId="0" fontId="7" fillId="2" borderId="0" xfId="0" applyFont="1" applyFill="1" applyAlignment="1">
      <alignment vertical="top"/>
    </xf>
    <xf numFmtId="0" fontId="15" fillId="2" borderId="0" xfId="0" applyFont="1" applyFill="1"/>
    <xf numFmtId="0" fontId="1" fillId="0" borderId="0" xfId="0" applyFont="1" applyAlignment="1">
      <alignment vertical="top" wrapText="1"/>
    </xf>
    <xf numFmtId="0" fontId="26" fillId="0" borderId="0" xfId="0" applyFont="1" applyAlignment="1">
      <alignment vertical="top"/>
    </xf>
    <xf numFmtId="14" fontId="3" fillId="0" borderId="1" xfId="0" applyNumberFormat="1" applyFont="1" applyBorder="1" applyAlignment="1">
      <alignment horizontal="center" vertical="top" wrapText="1"/>
    </xf>
    <xf numFmtId="0" fontId="1" fillId="0" borderId="1" xfId="2" applyFont="1" applyBorder="1" applyAlignment="1">
      <alignment horizontal="left" vertical="center" wrapText="1"/>
    </xf>
    <xf numFmtId="0" fontId="1" fillId="0" borderId="3" xfId="2" applyFont="1" applyBorder="1" applyAlignment="1">
      <alignment horizontal="left" vertical="center" wrapText="1"/>
    </xf>
    <xf numFmtId="1" fontId="1" fillId="4" borderId="1" xfId="0" applyNumberFormat="1" applyFont="1" applyFill="1" applyBorder="1" applyAlignment="1">
      <alignment horizontal="center" vertical="center" wrapText="1"/>
    </xf>
    <xf numFmtId="14" fontId="1" fillId="0" borderId="1" xfId="0" applyNumberFormat="1" applyFont="1" applyBorder="1" applyAlignment="1">
      <alignment horizontal="center" vertical="top" wrapText="1"/>
    </xf>
    <xf numFmtId="9" fontId="1" fillId="0" borderId="1" xfId="1" applyFont="1" applyBorder="1" applyAlignment="1">
      <alignment horizontal="center" vertical="top" wrapText="1"/>
    </xf>
    <xf numFmtId="9" fontId="1" fillId="4" borderId="1" xfId="1" applyFont="1" applyFill="1" applyBorder="1" applyAlignment="1">
      <alignment horizontal="center" vertical="top" wrapText="1"/>
    </xf>
    <xf numFmtId="0" fontId="31" fillId="0" borderId="1" xfId="4" applyFont="1" applyBorder="1" applyAlignment="1">
      <alignment horizontal="left" vertical="center" wrapText="1"/>
    </xf>
    <xf numFmtId="1" fontId="31" fillId="9" borderId="1" xfId="4" applyNumberFormat="1" applyFont="1" applyFill="1" applyBorder="1" applyAlignment="1">
      <alignment horizontal="center" vertical="center" wrapText="1"/>
    </xf>
    <xf numFmtId="9" fontId="1" fillId="4" borderId="1" xfId="1" applyFont="1" applyFill="1" applyBorder="1" applyAlignment="1">
      <alignment horizontal="center" vertical="center" wrapText="1"/>
    </xf>
    <xf numFmtId="9" fontId="1" fillId="0" borderId="1" xfId="0" applyNumberFormat="1" applyFont="1" applyBorder="1" applyAlignment="1">
      <alignment horizontal="center" vertical="top" wrapText="1"/>
    </xf>
    <xf numFmtId="14"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1" fontId="1" fillId="8" borderId="1" xfId="0" applyNumberFormat="1" applyFont="1" applyFill="1" applyBorder="1" applyAlignment="1">
      <alignment horizontal="center" vertical="center" wrapText="1"/>
    </xf>
    <xf numFmtId="9" fontId="1" fillId="8" borderId="1" xfId="1" applyFont="1" applyFill="1" applyBorder="1" applyAlignment="1">
      <alignment horizontal="center" vertical="top" wrapText="1"/>
    </xf>
    <xf numFmtId="165" fontId="1" fillId="8" borderId="1" xfId="1" applyNumberFormat="1" applyFont="1" applyFill="1" applyBorder="1" applyAlignment="1">
      <alignment horizontal="center" vertical="center" wrapText="1"/>
    </xf>
    <xf numFmtId="0" fontId="1" fillId="8" borderId="1" xfId="2" applyFont="1" applyFill="1" applyBorder="1" applyAlignment="1">
      <alignment horizontal="left" vertical="center" wrapText="1"/>
    </xf>
    <xf numFmtId="0" fontId="1" fillId="8" borderId="3" xfId="2" applyFont="1" applyFill="1" applyBorder="1" applyAlignment="1">
      <alignment horizontal="left" vertical="center" wrapText="1"/>
    </xf>
    <xf numFmtId="0" fontId="31" fillId="8" borderId="1" xfId="4" applyFont="1" applyFill="1" applyBorder="1" applyAlignment="1">
      <alignment horizontal="left" vertical="center" wrapText="1"/>
    </xf>
    <xf numFmtId="0" fontId="22" fillId="0" borderId="0" xfId="0" applyFont="1" applyAlignment="1">
      <alignment vertical="center"/>
    </xf>
    <xf numFmtId="0" fontId="20" fillId="0" borderId="0" xfId="0" applyFont="1" applyAlignment="1">
      <alignment vertical="center"/>
    </xf>
    <xf numFmtId="164" fontId="1" fillId="4" borderId="1" xfId="0" applyNumberFormat="1" applyFont="1" applyFill="1" applyBorder="1" applyAlignment="1">
      <alignment horizontal="center" vertical="center" wrapText="1"/>
    </xf>
    <xf numFmtId="0" fontId="0" fillId="0" borderId="0" xfId="0" applyAlignment="1">
      <alignment vertical="center"/>
    </xf>
    <xf numFmtId="0" fontId="1" fillId="3" borderId="1" xfId="0" applyFont="1" applyFill="1" applyBorder="1" applyAlignment="1">
      <alignment horizontal="center" vertical="center" wrapText="1"/>
    </xf>
    <xf numFmtId="164" fontId="1" fillId="8" borderId="1" xfId="0" applyNumberFormat="1" applyFont="1" applyFill="1" applyBorder="1" applyAlignment="1">
      <alignment horizontal="center" vertical="center" wrapText="1"/>
    </xf>
    <xf numFmtId="166" fontId="1" fillId="4" borderId="1" xfId="0" applyNumberFormat="1" applyFont="1" applyFill="1" applyBorder="1" applyAlignment="1">
      <alignment horizontal="center" vertical="center" wrapText="1"/>
    </xf>
    <xf numFmtId="164" fontId="29" fillId="4" borderId="1" xfId="2" applyNumberFormat="1" applyFont="1" applyFill="1" applyBorder="1" applyAlignment="1">
      <alignment horizontal="center" vertical="center" wrapText="1"/>
    </xf>
    <xf numFmtId="164" fontId="29" fillId="4" borderId="1" xfId="0" applyNumberFormat="1" applyFont="1" applyFill="1" applyBorder="1" applyAlignment="1">
      <alignment horizontal="center" vertical="center" wrapText="1"/>
    </xf>
    <xf numFmtId="167" fontId="29" fillId="4" borderId="1" xfId="2" applyNumberFormat="1" applyFont="1" applyFill="1" applyBorder="1" applyAlignment="1">
      <alignment horizontal="center" vertical="center" wrapText="1"/>
    </xf>
    <xf numFmtId="164" fontId="1" fillId="4" borderId="2"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65" fontId="1" fillId="4" borderId="1" xfId="1" applyNumberFormat="1" applyFont="1" applyFill="1" applyBorder="1" applyAlignment="1">
      <alignment horizontal="center" vertical="center" wrapText="1"/>
    </xf>
    <xf numFmtId="165" fontId="1" fillId="4" borderId="3" xfId="1" applyNumberFormat="1" applyFont="1" applyFill="1" applyBorder="1" applyAlignment="1">
      <alignment horizontal="center" vertical="center" wrapText="1"/>
    </xf>
    <xf numFmtId="9" fontId="1" fillId="8" borderId="1" xfId="1" applyFont="1" applyFill="1" applyBorder="1" applyAlignment="1">
      <alignment horizontal="center" vertical="center" wrapText="1"/>
    </xf>
    <xf numFmtId="1" fontId="1" fillId="4" borderId="2" xfId="0" applyNumberFormat="1" applyFont="1" applyFill="1" applyBorder="1" applyAlignment="1">
      <alignment horizontal="center" vertical="center" wrapText="1"/>
    </xf>
    <xf numFmtId="9" fontId="1" fillId="4" borderId="2" xfId="1" applyFont="1" applyFill="1" applyBorder="1" applyAlignment="1">
      <alignment horizontal="center" vertical="center" wrapText="1"/>
    </xf>
    <xf numFmtId="0" fontId="31" fillId="8" borderId="1" xfId="3" applyFont="1" applyFill="1" applyBorder="1" applyAlignment="1">
      <alignment horizontal="left" vertical="center" wrapText="1"/>
    </xf>
    <xf numFmtId="0" fontId="1" fillId="0" borderId="2" xfId="0" applyFont="1" applyBorder="1" applyAlignment="1">
      <alignment horizontal="center" vertical="center" wrapText="1"/>
    </xf>
    <xf numFmtId="0" fontId="31" fillId="0" borderId="23" xfId="3" applyFont="1" applyBorder="1" applyAlignment="1">
      <alignment horizontal="left"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17" fillId="7" borderId="8" xfId="0" applyFont="1" applyFill="1" applyBorder="1" applyAlignment="1">
      <alignment horizontal="center" vertical="center" wrapText="1"/>
    </xf>
    <xf numFmtId="0" fontId="17" fillId="7" borderId="9" xfId="0" applyFont="1" applyFill="1" applyBorder="1" applyAlignment="1">
      <alignment horizontal="center" vertical="center" wrapText="1"/>
    </xf>
    <xf numFmtId="0" fontId="1" fillId="0" borderId="3" xfId="0" applyFont="1" applyBorder="1" applyAlignment="1">
      <alignment horizontal="center" vertical="top" wrapText="1"/>
    </xf>
    <xf numFmtId="0" fontId="1" fillId="0" borderId="6" xfId="0" applyFont="1" applyBorder="1" applyAlignment="1">
      <alignment horizontal="center" vertical="top" wrapText="1"/>
    </xf>
    <xf numFmtId="0" fontId="1" fillId="0" borderId="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top" wrapText="1"/>
    </xf>
    <xf numFmtId="0" fontId="2" fillId="3" borderId="3" xfId="0" applyFont="1" applyFill="1" applyBorder="1" applyAlignment="1">
      <alignment horizontal="center" wrapText="1"/>
    </xf>
    <xf numFmtId="0" fontId="2" fillId="3" borderId="5" xfId="0" applyFont="1" applyFill="1" applyBorder="1" applyAlignment="1">
      <alignment horizontal="center" wrapText="1"/>
    </xf>
    <xf numFmtId="0" fontId="2" fillId="3" borderId="6" xfId="0" applyFont="1" applyFill="1" applyBorder="1" applyAlignment="1">
      <alignment horizontal="center" wrapText="1"/>
    </xf>
    <xf numFmtId="0" fontId="1" fillId="0" borderId="3" xfId="2" applyFont="1" applyBorder="1" applyAlignment="1">
      <alignment horizontal="left" vertical="center" wrapText="1"/>
    </xf>
    <xf numFmtId="0" fontId="1" fillId="0" borderId="6" xfId="2" applyFont="1" applyBorder="1" applyAlignment="1">
      <alignment horizontal="left" vertical="center" wrapText="1"/>
    </xf>
    <xf numFmtId="0" fontId="1" fillId="0" borderId="15" xfId="2" applyFont="1" applyBorder="1" applyAlignment="1">
      <alignment horizontal="left" vertical="center" wrapText="1"/>
    </xf>
    <xf numFmtId="0" fontId="1" fillId="0" borderId="16" xfId="2" applyFont="1" applyBorder="1" applyAlignment="1">
      <alignment horizontal="left" vertical="center" wrapText="1"/>
    </xf>
    <xf numFmtId="0" fontId="31" fillId="0" borderId="17" xfId="3" applyFont="1" applyBorder="1" applyAlignment="1">
      <alignment horizontal="left" vertical="center" wrapText="1"/>
    </xf>
    <xf numFmtId="0" fontId="31" fillId="0" borderId="18" xfId="3" applyFont="1" applyBorder="1" applyAlignment="1">
      <alignment horizontal="left"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0" borderId="2" xfId="2" applyFont="1" applyBorder="1" applyAlignment="1">
      <alignment horizontal="center" vertical="center" wrapText="1"/>
    </xf>
    <xf numFmtId="0" fontId="1" fillId="0" borderId="13" xfId="2" applyFont="1" applyBorder="1" applyAlignment="1">
      <alignment horizontal="center" vertical="center" wrapText="1"/>
    </xf>
    <xf numFmtId="0" fontId="1" fillId="0" borderId="4" xfId="2" applyFont="1" applyBorder="1" applyAlignment="1">
      <alignment horizontal="center" vertical="center" wrapText="1"/>
    </xf>
    <xf numFmtId="0" fontId="1" fillId="4" borderId="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1" fillId="4" borderId="4" xfId="0" applyFont="1" applyFill="1" applyBorder="1" applyAlignment="1">
      <alignment horizontal="center" vertical="center" wrapText="1"/>
    </xf>
    <xf numFmtId="166" fontId="1" fillId="4" borderId="2" xfId="0" applyNumberFormat="1" applyFont="1" applyFill="1" applyBorder="1" applyAlignment="1">
      <alignment horizontal="center" vertical="center" wrapText="1"/>
    </xf>
    <xf numFmtId="166" fontId="1" fillId="4" borderId="4" xfId="0" applyNumberFormat="1"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0" borderId="1" xfId="0" applyFont="1" applyBorder="1" applyAlignment="1">
      <alignment horizontal="center" vertical="center" wrapText="1"/>
    </xf>
    <xf numFmtId="166" fontId="1" fillId="8" borderId="2" xfId="0" applyNumberFormat="1" applyFont="1" applyFill="1" applyBorder="1" applyAlignment="1">
      <alignment horizontal="center" vertical="center" wrapText="1"/>
    </xf>
    <xf numFmtId="166" fontId="1" fillId="8" borderId="4" xfId="0" applyNumberFormat="1" applyFont="1" applyFill="1" applyBorder="1" applyAlignment="1">
      <alignment horizontal="center" vertical="center" wrapText="1"/>
    </xf>
    <xf numFmtId="0" fontId="1" fillId="3" borderId="3" xfId="0" applyFont="1" applyFill="1" applyBorder="1" applyAlignment="1">
      <alignment horizontal="center" wrapText="1"/>
    </xf>
    <xf numFmtId="0" fontId="1" fillId="3" borderId="6" xfId="0" applyFont="1" applyFill="1" applyBorder="1" applyAlignment="1">
      <alignment horizontal="center"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2" fillId="3" borderId="21"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1" xfId="0" applyFont="1" applyFill="1" applyBorder="1" applyAlignment="1">
      <alignment horizontal="center" wrapText="1"/>
    </xf>
    <xf numFmtId="0" fontId="6" fillId="3" borderId="19" xfId="0" applyFont="1" applyFill="1" applyBorder="1" applyAlignment="1">
      <alignment horizontal="center" wrapText="1"/>
    </xf>
    <xf numFmtId="0" fontId="6" fillId="3" borderId="20" xfId="0" applyFont="1" applyFill="1" applyBorder="1" applyAlignment="1">
      <alignment horizontal="center" wrapText="1"/>
    </xf>
    <xf numFmtId="164" fontId="1" fillId="4" borderId="2" xfId="0" applyNumberFormat="1" applyFont="1" applyFill="1" applyBorder="1" applyAlignment="1">
      <alignment horizontal="center" vertical="center" wrapText="1"/>
    </xf>
    <xf numFmtId="164" fontId="1" fillId="4" borderId="13" xfId="0" applyNumberFormat="1" applyFont="1" applyFill="1" applyBorder="1" applyAlignment="1">
      <alignment horizontal="center" vertical="center" wrapText="1"/>
    </xf>
    <xf numFmtId="164" fontId="1" fillId="4" borderId="4" xfId="0" applyNumberFormat="1" applyFont="1" applyFill="1" applyBorder="1" applyAlignment="1">
      <alignment horizontal="center" vertical="center" wrapText="1"/>
    </xf>
    <xf numFmtId="0" fontId="32" fillId="0" borderId="21" xfId="5" applyBorder="1" applyAlignment="1">
      <alignment horizontal="left" vertical="top"/>
    </xf>
    <xf numFmtId="0" fontId="32" fillId="0" borderId="22" xfId="5" applyBorder="1" applyAlignment="1">
      <alignment horizontal="left" vertical="top"/>
    </xf>
    <xf numFmtId="0" fontId="32" fillId="0" borderId="19" xfId="5" applyBorder="1" applyAlignment="1">
      <alignment horizontal="left" vertical="top"/>
    </xf>
    <xf numFmtId="0" fontId="4" fillId="0" borderId="0" xfId="0" applyFont="1" applyAlignment="1">
      <alignment horizontal="left" vertical="center" wrapText="1"/>
    </xf>
    <xf numFmtId="0" fontId="0" fillId="0" borderId="4" xfId="0" applyBorder="1" applyAlignment="1">
      <alignment horizontal="center" vertical="center" wrapText="1"/>
    </xf>
    <xf numFmtId="0" fontId="0" fillId="0" borderId="0" xfId="0"/>
    <xf numFmtId="0" fontId="6" fillId="0" borderId="0" xfId="0" applyFont="1"/>
    <xf numFmtId="0" fontId="1" fillId="0" borderId="0" xfId="0" applyFont="1"/>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wrapText="1"/>
    </xf>
    <xf numFmtId="0" fontId="1" fillId="0" borderId="0" xfId="0" applyFont="1" applyBorder="1"/>
    <xf numFmtId="0" fontId="1" fillId="0" borderId="1" xfId="0" applyFont="1" applyBorder="1" applyAlignment="1">
      <alignment horizontal="center" vertical="top" wrapText="1"/>
    </xf>
    <xf numFmtId="0" fontId="22" fillId="0" borderId="0" xfId="0" applyFont="1"/>
    <xf numFmtId="0" fontId="7" fillId="0" borderId="0" xfId="0" applyFont="1"/>
    <xf numFmtId="9" fontId="1" fillId="0" borderId="1" xfId="1" applyFont="1" applyBorder="1" applyAlignment="1">
      <alignment horizontal="center" vertical="center" wrapText="1"/>
    </xf>
    <xf numFmtId="0" fontId="1" fillId="0" borderId="25" xfId="0" applyFont="1" applyBorder="1" applyAlignment="1">
      <alignment horizontal="center" vertical="top" wrapText="1"/>
    </xf>
    <xf numFmtId="14" fontId="1" fillId="0" borderId="1" xfId="0" applyNumberFormat="1" applyFont="1" applyBorder="1" applyAlignment="1">
      <alignment horizontal="left" vertical="center" wrapText="1"/>
    </xf>
    <xf numFmtId="14" fontId="1"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1" fontId="33"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2" fontId="1" fillId="0" borderId="1"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2" fontId="0" fillId="0" borderId="4" xfId="0" applyNumberFormat="1" applyBorder="1" applyAlignment="1">
      <alignment horizontal="center" vertical="center" wrapText="1"/>
    </xf>
    <xf numFmtId="9" fontId="1" fillId="0" borderId="2" xfId="1" applyFont="1" applyBorder="1" applyAlignment="1">
      <alignment horizontal="center" vertical="center" wrapText="1"/>
    </xf>
    <xf numFmtId="9" fontId="1" fillId="0" borderId="4" xfId="1" applyFont="1" applyBorder="1" applyAlignment="1">
      <alignment horizontal="center" vertical="center" wrapText="1"/>
    </xf>
    <xf numFmtId="0" fontId="1" fillId="0" borderId="0" xfId="0" applyFont="1" applyBorder="1" applyAlignment="1">
      <alignment horizontal="center" vertical="top" wrapText="1"/>
    </xf>
    <xf numFmtId="14" fontId="1" fillId="8" borderId="1" xfId="0" applyNumberFormat="1" applyFont="1" applyFill="1" applyBorder="1" applyAlignment="1">
      <alignment horizontal="left" vertical="center" wrapText="1"/>
    </xf>
    <xf numFmtId="10" fontId="1" fillId="0" borderId="1" xfId="0" applyNumberFormat="1" applyFont="1" applyBorder="1" applyAlignment="1">
      <alignment horizontal="center" wrapText="1"/>
    </xf>
    <xf numFmtId="10" fontId="4" fillId="0" borderId="1" xfId="0" applyNumberFormat="1" applyFont="1" applyBorder="1" applyAlignment="1">
      <alignment horizontal="center" vertical="center" wrapText="1"/>
    </xf>
    <xf numFmtId="0" fontId="1" fillId="0" borderId="2" xfId="0" quotePrefix="1"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4" xfId="0" applyFont="1" applyFill="1" applyBorder="1" applyAlignment="1">
      <alignment horizontal="left" vertical="center" wrapText="1"/>
    </xf>
    <xf numFmtId="0" fontId="34" fillId="0" borderId="0" xfId="0" applyFont="1"/>
    <xf numFmtId="0" fontId="31" fillId="0" borderId="0" xfId="0" applyFont="1"/>
    <xf numFmtId="0" fontId="31" fillId="0" borderId="0" xfId="0" applyFont="1" applyAlignment="1">
      <alignment horizontal="left" wrapText="1"/>
    </xf>
    <xf numFmtId="0" fontId="35" fillId="0" borderId="0" xfId="0" applyFont="1"/>
    <xf numFmtId="0" fontId="36" fillId="10" borderId="23" xfId="0" applyFont="1" applyFill="1" applyBorder="1" applyAlignment="1">
      <alignment horizontal="left" vertical="center" wrapText="1"/>
    </xf>
    <xf numFmtId="0" fontId="37" fillId="6" borderId="7" xfId="0" applyFont="1" applyFill="1" applyBorder="1" applyAlignment="1">
      <alignment horizontal="center" vertical="center" wrapText="1"/>
    </xf>
    <xf numFmtId="0" fontId="37" fillId="6" borderId="7" xfId="0" applyFont="1" applyFill="1" applyBorder="1" applyAlignment="1">
      <alignment horizontal="left" vertical="center" wrapText="1"/>
    </xf>
    <xf numFmtId="0" fontId="37" fillId="6" borderId="26" xfId="0" applyFont="1" applyFill="1" applyBorder="1" applyAlignment="1">
      <alignment horizontal="center" vertical="center" wrapText="1"/>
    </xf>
    <xf numFmtId="0" fontId="38" fillId="0" borderId="27" xfId="0" applyFont="1" applyBorder="1"/>
    <xf numFmtId="0" fontId="38" fillId="0" borderId="28" xfId="0" applyFont="1" applyBorder="1"/>
    <xf numFmtId="14" fontId="37" fillId="0" borderId="7" xfId="0" applyNumberFormat="1" applyFont="1" applyBorder="1" applyAlignment="1">
      <alignment horizontal="center" vertical="center" wrapText="1"/>
    </xf>
    <xf numFmtId="0" fontId="37" fillId="0" borderId="7" xfId="0" applyFont="1" applyBorder="1" applyAlignment="1">
      <alignment horizontal="left" vertical="center" wrapText="1"/>
    </xf>
    <xf numFmtId="0" fontId="37" fillId="0" borderId="26" xfId="0" applyFont="1" applyBorder="1" applyAlignment="1">
      <alignment horizontal="center" vertical="center" wrapText="1"/>
    </xf>
    <xf numFmtId="0" fontId="36" fillId="0" borderId="23" xfId="0" applyFont="1" applyBorder="1" applyAlignment="1">
      <alignment horizontal="left" vertical="center" wrapText="1"/>
    </xf>
    <xf numFmtId="0" fontId="37" fillId="6" borderId="29" xfId="0" applyFont="1" applyFill="1" applyBorder="1" applyAlignment="1">
      <alignment horizontal="center" vertical="center" wrapText="1"/>
    </xf>
    <xf numFmtId="0" fontId="38" fillId="0" borderId="30" xfId="0" applyFont="1" applyBorder="1"/>
    <xf numFmtId="0" fontId="37" fillId="6" borderId="23" xfId="0" applyFont="1" applyFill="1" applyBorder="1" applyAlignment="1">
      <alignment horizontal="center" vertical="center" wrapText="1"/>
    </xf>
    <xf numFmtId="0" fontId="38" fillId="0" borderId="31" xfId="0" applyFont="1" applyBorder="1"/>
    <xf numFmtId="0" fontId="38" fillId="0" borderId="32" xfId="0" applyFont="1" applyBorder="1"/>
    <xf numFmtId="0" fontId="31" fillId="6" borderId="7" xfId="0" applyFont="1" applyFill="1" applyBorder="1" applyAlignment="1">
      <alignment vertical="center" wrapText="1"/>
    </xf>
    <xf numFmtId="0" fontId="39" fillId="0" borderId="0" xfId="0" applyFont="1" applyAlignment="1">
      <alignment horizontal="center" wrapText="1"/>
    </xf>
    <xf numFmtId="0" fontId="39" fillId="0" borderId="7" xfId="0" applyFont="1" applyBorder="1" applyAlignment="1">
      <alignment horizontal="left" wrapText="1"/>
    </xf>
    <xf numFmtId="173" fontId="39" fillId="0" borderId="7" xfId="0" applyNumberFormat="1" applyFont="1" applyBorder="1" applyAlignment="1">
      <alignment horizontal="center" wrapText="1"/>
    </xf>
    <xf numFmtId="0" fontId="40" fillId="0" borderId="7" xfId="0" applyFont="1" applyBorder="1" applyAlignment="1">
      <alignment horizontal="center" wrapText="1"/>
    </xf>
    <xf numFmtId="0" fontId="39" fillId="0" borderId="7" xfId="0" applyFont="1" applyBorder="1" applyAlignment="1">
      <alignment horizontal="center" wrapText="1"/>
    </xf>
    <xf numFmtId="0" fontId="40" fillId="0" borderId="7" xfId="0" quotePrefix="1" applyFont="1" applyBorder="1" applyAlignment="1">
      <alignment horizontal="center" wrapText="1"/>
    </xf>
    <xf numFmtId="0" fontId="41" fillId="0" borderId="7" xfId="0" applyFont="1" applyBorder="1"/>
    <xf numFmtId="0" fontId="41" fillId="0" borderId="7" xfId="0" applyFont="1" applyBorder="1" applyAlignment="1">
      <alignment horizontal="left" wrapText="1"/>
    </xf>
    <xf numFmtId="0" fontId="31" fillId="6" borderId="26" xfId="0" applyFont="1" applyFill="1" applyBorder="1" applyAlignment="1">
      <alignment vertical="center" wrapText="1"/>
    </xf>
    <xf numFmtId="0" fontId="39" fillId="0" borderId="7" xfId="0" quotePrefix="1" applyFont="1" applyBorder="1" applyAlignment="1">
      <alignment horizontal="center" wrapText="1"/>
    </xf>
    <xf numFmtId="0" fontId="37" fillId="0" borderId="7" xfId="0" applyFont="1" applyBorder="1" applyAlignment="1">
      <alignment horizontal="center" vertical="center" wrapText="1"/>
    </xf>
    <xf numFmtId="0" fontId="31" fillId="0" borderId="7" xfId="0" applyFont="1" applyBorder="1" applyAlignment="1">
      <alignment horizontal="center" vertical="center" wrapText="1"/>
    </xf>
    <xf numFmtId="0" fontId="0" fillId="0" borderId="1" xfId="0" applyBorder="1"/>
    <xf numFmtId="0" fontId="1" fillId="0" borderId="0" xfId="0" applyFont="1" applyFill="1" applyAlignment="1">
      <alignment vertical="top" wrapText="1"/>
    </xf>
    <xf numFmtId="0" fontId="1" fillId="0" borderId="0" xfId="0" applyFont="1" applyFill="1" applyAlignment="1">
      <alignment vertical="top"/>
    </xf>
    <xf numFmtId="0" fontId="1" fillId="0" borderId="0" xfId="0" applyFont="1" applyFill="1"/>
  </cellXfs>
  <cellStyles count="6">
    <cellStyle name="Collegamento ipertestuale" xfId="5" builtinId="8"/>
    <cellStyle name="Normale" xfId="0" builtinId="0"/>
    <cellStyle name="Normale 3" xfId="2" xr:uid="{A01F4699-F17B-4D29-B8E8-36CE1D8CC6A4}"/>
    <cellStyle name="Normale 4" xfId="3" xr:uid="{528EDA66-8D8D-4EF2-9965-92313884955A}"/>
    <cellStyle name="Normale 5" xfId="4" xr:uid="{999BEA3E-47A6-4B26-9565-531514B82D5D}"/>
    <cellStyle name="Percentuale" xfId="1" builtinId="5"/>
  </cellStyles>
  <dxfs count="0"/>
  <tableStyles count="0" defaultTableStyle="TableStyleMedium2" defaultPivotStyle="PivotStyleLight16"/>
  <colors>
    <mruColors>
      <color rgb="FF333333"/>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1</xdr:col>
      <xdr:colOff>1149350</xdr:colOff>
      <xdr:row>92</xdr:row>
      <xdr:rowOff>0</xdr:rowOff>
    </xdr:from>
    <xdr:ext cx="2133600" cy="264560"/>
    <xdr:sp macro="" textlink="">
      <xdr:nvSpPr>
        <xdr:cNvPr id="4" name="TextBox 3">
          <a:extLst>
            <a:ext uri="{FF2B5EF4-FFF2-40B4-BE49-F238E27FC236}">
              <a16:creationId xmlns:a16="http://schemas.microsoft.com/office/drawing/2014/main" id="{37695434-5533-4133-B7D3-238A8D41FF08}"/>
            </a:ext>
          </a:extLst>
        </xdr:cNvPr>
        <xdr:cNvSpPr txBox="1"/>
      </xdr:nvSpPr>
      <xdr:spPr>
        <a:xfrm>
          <a:off x="3098800" y="2254250"/>
          <a:ext cx="2133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aseline="0"/>
            <a:t> </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302559</xdr:rowOff>
    </xdr:from>
    <xdr:to>
      <xdr:col>7</xdr:col>
      <xdr:colOff>52377</xdr:colOff>
      <xdr:row>26</xdr:row>
      <xdr:rowOff>126698</xdr:rowOff>
    </xdr:to>
    <xdr:pic>
      <xdr:nvPicPr>
        <xdr:cNvPr id="2" name="Immagine 1">
          <a:extLst>
            <a:ext uri="{FF2B5EF4-FFF2-40B4-BE49-F238E27FC236}">
              <a16:creationId xmlns:a16="http://schemas.microsoft.com/office/drawing/2014/main" id="{21F37429-2EAC-4A72-8586-985F6CA61E50}"/>
            </a:ext>
          </a:extLst>
        </xdr:cNvPr>
        <xdr:cNvPicPr>
          <a:picLocks noChangeAspect="1"/>
        </xdr:cNvPicPr>
      </xdr:nvPicPr>
      <xdr:blipFill>
        <a:blip xmlns:r="http://schemas.openxmlformats.org/officeDocument/2006/relationships" r:embed="rId1"/>
        <a:stretch>
          <a:fillRect/>
        </a:stretch>
      </xdr:blipFill>
      <xdr:spPr>
        <a:xfrm>
          <a:off x="0" y="1243853"/>
          <a:ext cx="6809524" cy="3914286"/>
        </a:xfrm>
        <a:prstGeom prst="rect">
          <a:avLst/>
        </a:prstGeom>
      </xdr:spPr>
    </xdr:pic>
    <xdr:clientData/>
  </xdr:twoCellAnchor>
  <xdr:twoCellAnchor editAs="oneCell">
    <xdr:from>
      <xdr:col>0</xdr:col>
      <xdr:colOff>0</xdr:colOff>
      <xdr:row>27</xdr:row>
      <xdr:rowOff>33618</xdr:rowOff>
    </xdr:from>
    <xdr:to>
      <xdr:col>7</xdr:col>
      <xdr:colOff>61901</xdr:colOff>
      <xdr:row>39</xdr:row>
      <xdr:rowOff>82088</xdr:rowOff>
    </xdr:to>
    <xdr:pic>
      <xdr:nvPicPr>
        <xdr:cNvPr id="3" name="Immagine 2">
          <a:extLst>
            <a:ext uri="{FF2B5EF4-FFF2-40B4-BE49-F238E27FC236}">
              <a16:creationId xmlns:a16="http://schemas.microsoft.com/office/drawing/2014/main" id="{0D0AB18B-FE74-406A-8448-A21C59B13436}"/>
            </a:ext>
          </a:extLst>
        </xdr:cNvPr>
        <xdr:cNvPicPr>
          <a:picLocks noChangeAspect="1"/>
        </xdr:cNvPicPr>
      </xdr:nvPicPr>
      <xdr:blipFill>
        <a:blip xmlns:r="http://schemas.openxmlformats.org/officeDocument/2006/relationships" r:embed="rId2"/>
        <a:stretch>
          <a:fillRect/>
        </a:stretch>
      </xdr:blipFill>
      <xdr:spPr>
        <a:xfrm>
          <a:off x="0" y="5244353"/>
          <a:ext cx="6819048" cy="2200000"/>
        </a:xfrm>
        <a:prstGeom prst="rect">
          <a:avLst/>
        </a:prstGeom>
      </xdr:spPr>
    </xdr:pic>
    <xdr:clientData/>
  </xdr:twoCellAnchor>
  <xdr:twoCellAnchor editAs="oneCell">
    <xdr:from>
      <xdr:col>0</xdr:col>
      <xdr:colOff>0</xdr:colOff>
      <xdr:row>44</xdr:row>
      <xdr:rowOff>78441</xdr:rowOff>
    </xdr:from>
    <xdr:to>
      <xdr:col>8</xdr:col>
      <xdr:colOff>10846</xdr:colOff>
      <xdr:row>79</xdr:row>
      <xdr:rowOff>69245</xdr:rowOff>
    </xdr:to>
    <xdr:pic>
      <xdr:nvPicPr>
        <xdr:cNvPr id="5" name="Immagine 4">
          <a:extLst>
            <a:ext uri="{FF2B5EF4-FFF2-40B4-BE49-F238E27FC236}">
              <a16:creationId xmlns:a16="http://schemas.microsoft.com/office/drawing/2014/main" id="{EB989D96-7BCA-40DC-A8B1-CD0C5C40F532}"/>
            </a:ext>
          </a:extLst>
        </xdr:cNvPr>
        <xdr:cNvPicPr>
          <a:picLocks noChangeAspect="1"/>
        </xdr:cNvPicPr>
      </xdr:nvPicPr>
      <xdr:blipFill>
        <a:blip xmlns:r="http://schemas.openxmlformats.org/officeDocument/2006/relationships" r:embed="rId3"/>
        <a:stretch>
          <a:fillRect/>
        </a:stretch>
      </xdr:blipFill>
      <xdr:spPr>
        <a:xfrm>
          <a:off x="0" y="8482853"/>
          <a:ext cx="7361905" cy="6333333"/>
        </a:xfrm>
        <a:prstGeom prst="rect">
          <a:avLst/>
        </a:prstGeom>
      </xdr:spPr>
    </xdr:pic>
    <xdr:clientData/>
  </xdr:twoCellAnchor>
  <xdr:twoCellAnchor editAs="oneCell">
    <xdr:from>
      <xdr:col>0</xdr:col>
      <xdr:colOff>0</xdr:colOff>
      <xdr:row>80</xdr:row>
      <xdr:rowOff>22411</xdr:rowOff>
    </xdr:from>
    <xdr:to>
      <xdr:col>7</xdr:col>
      <xdr:colOff>519043</xdr:colOff>
      <xdr:row>104</xdr:row>
      <xdr:rowOff>100304</xdr:rowOff>
    </xdr:to>
    <xdr:pic>
      <xdr:nvPicPr>
        <xdr:cNvPr id="6" name="Immagine 5">
          <a:extLst>
            <a:ext uri="{FF2B5EF4-FFF2-40B4-BE49-F238E27FC236}">
              <a16:creationId xmlns:a16="http://schemas.microsoft.com/office/drawing/2014/main" id="{4FA9A6C0-CA5C-41BE-9705-9385285CD8B6}"/>
            </a:ext>
          </a:extLst>
        </xdr:cNvPr>
        <xdr:cNvPicPr>
          <a:picLocks noChangeAspect="1"/>
        </xdr:cNvPicPr>
      </xdr:nvPicPr>
      <xdr:blipFill>
        <a:blip xmlns:r="http://schemas.openxmlformats.org/officeDocument/2006/relationships" r:embed="rId4"/>
        <a:stretch>
          <a:fillRect/>
        </a:stretch>
      </xdr:blipFill>
      <xdr:spPr>
        <a:xfrm>
          <a:off x="0" y="14948646"/>
          <a:ext cx="7276190" cy="43809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13</xdr:col>
      <xdr:colOff>124230</xdr:colOff>
      <xdr:row>15</xdr:row>
      <xdr:rowOff>37857</xdr:rowOff>
    </xdr:to>
    <xdr:pic>
      <xdr:nvPicPr>
        <xdr:cNvPr id="2" name="Immagine 1">
          <a:extLst>
            <a:ext uri="{FF2B5EF4-FFF2-40B4-BE49-F238E27FC236}">
              <a16:creationId xmlns:a16="http://schemas.microsoft.com/office/drawing/2014/main" id="{01162E05-D8FF-4320-81D5-51F5D26525AB}"/>
            </a:ext>
          </a:extLst>
        </xdr:cNvPr>
        <xdr:cNvPicPr>
          <a:picLocks noChangeAspect="1"/>
        </xdr:cNvPicPr>
      </xdr:nvPicPr>
      <xdr:blipFill>
        <a:blip xmlns:r="http://schemas.openxmlformats.org/officeDocument/2006/relationships" r:embed="rId1"/>
        <a:stretch>
          <a:fillRect/>
        </a:stretch>
      </xdr:blipFill>
      <xdr:spPr>
        <a:xfrm>
          <a:off x="0" y="941294"/>
          <a:ext cx="10209524" cy="1942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17</xdr:col>
      <xdr:colOff>78821</xdr:colOff>
      <xdr:row>29</xdr:row>
      <xdr:rowOff>56524</xdr:rowOff>
    </xdr:to>
    <xdr:pic>
      <xdr:nvPicPr>
        <xdr:cNvPr id="2" name="Immagine 1">
          <a:extLst>
            <a:ext uri="{FF2B5EF4-FFF2-40B4-BE49-F238E27FC236}">
              <a16:creationId xmlns:a16="http://schemas.microsoft.com/office/drawing/2014/main" id="{DC4C27E0-B33B-4D57-AE59-B7E6E4CBF4C9}"/>
            </a:ext>
          </a:extLst>
        </xdr:cNvPr>
        <xdr:cNvPicPr>
          <a:picLocks noChangeAspect="1"/>
        </xdr:cNvPicPr>
      </xdr:nvPicPr>
      <xdr:blipFill>
        <a:blip xmlns:r="http://schemas.openxmlformats.org/officeDocument/2006/relationships" r:embed="rId1"/>
        <a:stretch>
          <a:fillRect/>
        </a:stretch>
      </xdr:blipFill>
      <xdr:spPr>
        <a:xfrm>
          <a:off x="0" y="585107"/>
          <a:ext cx="11685714" cy="5009524"/>
        </a:xfrm>
        <a:prstGeom prst="rect">
          <a:avLst/>
        </a:prstGeom>
      </xdr:spPr>
    </xdr:pic>
    <xdr:clientData/>
  </xdr:twoCellAnchor>
  <xdr:twoCellAnchor editAs="oneCell">
    <xdr:from>
      <xdr:col>0</xdr:col>
      <xdr:colOff>0</xdr:colOff>
      <xdr:row>33</xdr:row>
      <xdr:rowOff>0</xdr:rowOff>
    </xdr:from>
    <xdr:to>
      <xdr:col>17</xdr:col>
      <xdr:colOff>231202</xdr:colOff>
      <xdr:row>58</xdr:row>
      <xdr:rowOff>86452</xdr:rowOff>
    </xdr:to>
    <xdr:pic>
      <xdr:nvPicPr>
        <xdr:cNvPr id="3" name="Immagine 2">
          <a:extLst>
            <a:ext uri="{FF2B5EF4-FFF2-40B4-BE49-F238E27FC236}">
              <a16:creationId xmlns:a16="http://schemas.microsoft.com/office/drawing/2014/main" id="{CDD41306-B5D3-427B-8F6F-FBD511BC1751}"/>
            </a:ext>
          </a:extLst>
        </xdr:cNvPr>
        <xdr:cNvPicPr>
          <a:picLocks noChangeAspect="1"/>
        </xdr:cNvPicPr>
      </xdr:nvPicPr>
      <xdr:blipFill>
        <a:blip xmlns:r="http://schemas.openxmlformats.org/officeDocument/2006/relationships" r:embed="rId2"/>
        <a:stretch>
          <a:fillRect/>
        </a:stretch>
      </xdr:blipFill>
      <xdr:spPr>
        <a:xfrm>
          <a:off x="0" y="6313714"/>
          <a:ext cx="11838095" cy="5066667"/>
        </a:xfrm>
        <a:prstGeom prst="rect">
          <a:avLst/>
        </a:prstGeom>
      </xdr:spPr>
    </xdr:pic>
    <xdr:clientData/>
  </xdr:twoCellAnchor>
  <xdr:twoCellAnchor editAs="oneCell">
    <xdr:from>
      <xdr:col>0</xdr:col>
      <xdr:colOff>0</xdr:colOff>
      <xdr:row>60</xdr:row>
      <xdr:rowOff>0</xdr:rowOff>
    </xdr:from>
    <xdr:to>
      <xdr:col>16</xdr:col>
      <xdr:colOff>519715</xdr:colOff>
      <xdr:row>72</xdr:row>
      <xdr:rowOff>152095</xdr:rowOff>
    </xdr:to>
    <xdr:pic>
      <xdr:nvPicPr>
        <xdr:cNvPr id="4" name="Immagine 3">
          <a:extLst>
            <a:ext uri="{FF2B5EF4-FFF2-40B4-BE49-F238E27FC236}">
              <a16:creationId xmlns:a16="http://schemas.microsoft.com/office/drawing/2014/main" id="{4CEAECBB-91EC-43A1-A59C-01DF33748BE6}"/>
            </a:ext>
          </a:extLst>
        </xdr:cNvPr>
        <xdr:cNvPicPr>
          <a:picLocks noChangeAspect="1"/>
        </xdr:cNvPicPr>
      </xdr:nvPicPr>
      <xdr:blipFill>
        <a:blip xmlns:r="http://schemas.openxmlformats.org/officeDocument/2006/relationships" r:embed="rId3"/>
        <a:stretch>
          <a:fillRect/>
        </a:stretch>
      </xdr:blipFill>
      <xdr:spPr>
        <a:xfrm>
          <a:off x="0" y="11688536"/>
          <a:ext cx="11514286" cy="24380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https://ows.emodnet-humanactivities.eu/wms?LAYERS=munitions&amp;FORMAT=image/png&amp;TRANSPARENT=TRUE&amp;SERVICE=WMS&amp;VERSION=1.1.1&amp;REQUEST=GetMap&amp;STYLES=&amp;SRS=EPSG:4326&amp;BBOX=-11,35,14,60&amp;WIDTH=600&amp;HEIGHT=600" TargetMode="External"/><Relationship Id="rId18" Type="http://schemas.openxmlformats.org/officeDocument/2006/relationships/hyperlink" Target="https://ows.emodnet-humanactivities.eu/wms?LAYERS=icesareas&amp;FORMAT=image/png&amp;TRANSPARENT=TRUE&amp;SERVICE=WMS&amp;VERSION=1.1.1&amp;REQUEST=GetMap&amp;STYLES=&amp;SRS=EPSG:4326&amp;BBOX=-30.4269,23.7383,42.3846,72.2793&amp;WIDTH=650&amp;HEIGHT=400" TargetMode="External"/><Relationship Id="rId26" Type="http://schemas.openxmlformats.org/officeDocument/2006/relationships/hyperlink" Target="https://ows.emodnet-humanactivities.eu/wms?LAYERS=cddaareas&amp;FORMAT=image/png&amp;TRANSPARENT=TRUE&amp;SERVICE=WMS&amp;VERSION=1.1.1&amp;REQUEST=GetMap&amp;STYLES=&amp;SRS=EPSG:4326&amp;BBOX=-30.4269,23.7383,42.3846,72.2793&amp;WIDTH=650&amp;HEIGHT=400" TargetMode="External"/><Relationship Id="rId39" Type="http://schemas.openxmlformats.org/officeDocument/2006/relationships/hyperlink" Target="https://ows.emodnet-humanactivities.eu/wms?LAYERS=windfarmspoly&amp;FORMAT=image/png&amp;TRANSPARENT=TRUE&amp;SERVICE=WMS&amp;VERSION=1.1.1&amp;REQUEST=GetMap&amp;STYLES=&amp;SRS=EPSG:4326&amp;BBOX=-30.4269,23.7383,42.3846,72.2793&amp;WIDTH=650&amp;HEIGHT=400" TargetMode="External"/><Relationship Id="rId21" Type="http://schemas.openxmlformats.org/officeDocument/2006/relationships/hyperlink" Target="https://ows.emodnet-humanactivities.eu/wms?LAYERS=macroalgae&amp;FORMAT=image/png&amp;TRANSPARENT=TRUE&amp;SERVICE=WMS&amp;VERSION=1.1.1&amp;REQUEST=GetMap&amp;STYLES=&amp;SRS=EPSG:4326&amp;BBOX=-30.4269,23.7383,42.3846,72.2793&amp;WIDTH=650&amp;HEIGHT=400" TargetMode="External"/><Relationship Id="rId34" Type="http://schemas.openxmlformats.org/officeDocument/2006/relationships/hyperlink" Target="https://ows.emodnet-humanactivities.eu/wms?LAYERS=cablesschematic&amp;FORMAT=image/png&amp;TRANSPARENT=TRUE&amp;SERVICE=WMS&amp;VERSION=1.1.1&amp;REQUEST=GetMap&amp;STYLES=&amp;SRS=EPSG:4326&amp;BBOX=-30.4269,23.7383,42.3846,72.2793&amp;WIDTH=650&amp;HEIGHT=400" TargetMode="External"/><Relationship Id="rId42" Type="http://schemas.openxmlformats.org/officeDocument/2006/relationships/hyperlink" Target="https://ows.emodnet-humanactivities.eu/wfs?SERVICE=WFS&amp;VERSION=1.1.0&amp;request=GetFeature&amp;typeName=activelicenses&amp;OUTPUTFORMAT=json" TargetMode="External"/><Relationship Id="rId47" Type="http://schemas.openxmlformats.org/officeDocument/2006/relationships/hyperlink" Target="https://ows.emodnet-humanactivities.eu/wfs?SERVICE=WFS&amp;VERSION=1.1.0&amp;request=GetFeature&amp;typeName=bshcontiscables&amp;OUTPUTFORMAT=json" TargetMode="External"/><Relationship Id="rId50" Type="http://schemas.openxmlformats.org/officeDocument/2006/relationships/hyperlink" Target="https://ows.emodnet-humanactivities.eu/wfs?SERVICE=WFS&amp;VERSION=1.1.0&amp;request=GetFeature&amp;typeName=dredgespoilpoly&amp;OUTPUTFORMAT=json" TargetMode="External"/><Relationship Id="rId55" Type="http://schemas.openxmlformats.org/officeDocument/2006/relationships/hyperlink" Target="http://www.fao.org/figis/geoserver/area/ows?service=WFS&amp;request=GetFeature&amp;version=1.0.0&amp;typeName=area:FAO_AREAS&amp;outputFormat=SHAPE-ZIP" TargetMode="External"/><Relationship Id="rId63" Type="http://schemas.openxmlformats.org/officeDocument/2006/relationships/hyperlink" Target="https://ows.emodnet-humanactivities.eu/wfs?SERVICE=WFS&amp;VERSION=1.1.0&amp;request=GetFeature&amp;typeName=macroalgae&amp;OUTPUTFORMAT=json" TargetMode="External"/><Relationship Id="rId68" Type="http://schemas.openxmlformats.org/officeDocument/2006/relationships/hyperlink" Target="https://ows.emodnet-humanactivities.eu/wfs?SERVICE=WFS&amp;VERSION=1.1.0&amp;request=GetFeature&amp;typeName=microalgae&amp;OUTPUTFORMAT=json" TargetMode="External"/><Relationship Id="rId76" Type="http://schemas.openxmlformats.org/officeDocument/2006/relationships/hyperlink" Target="https://ows.emodnet-humanactivities.eu/wfs?SERVICE=WFS&amp;VERSION=1.1.0&amp;request=GetFeature&amp;typeName=oenergy&amp;OUTPUTFORMAT=json" TargetMode="External"/><Relationship Id="rId84" Type="http://schemas.openxmlformats.org/officeDocument/2006/relationships/hyperlink" Target="https://ows.emodnet-humanactivities.eu/wfs?SERVICE=WFS&amp;VERSION=1.1.0&amp;request=GetFeature&amp;typeName=windfarmspoly&amp;OUTPUTFORMAT=json" TargetMode="External"/><Relationship Id="rId7" Type="http://schemas.openxmlformats.org/officeDocument/2006/relationships/hyperlink" Target="https://ows.emodnet-humanactivities.eu/wms?LAYERS=hydrocarbons&amp;FORMAT=image/png&amp;TRANSPARENT=TRUE&amp;SERVICE=WMS&amp;VERSION=1.1.1&amp;REQUEST=GetMap&amp;STYLES=&amp;SRS=EPSG:4326&amp;BBOX=-11,35,14,60&amp;WIDTH=600&amp;HEIGHT=600" TargetMode="External"/><Relationship Id="rId71" Type="http://schemas.openxmlformats.org/officeDocument/2006/relationships/hyperlink" Target="https://ows.emodnet-humanactivities.eu/wfs?SERVICE=WFS&amp;VERSION=1.1.0&amp;request=GetFeature&amp;typeName=natura2000areas&amp;OUTPUTFORMAT=json" TargetMode="External"/><Relationship Id="rId2" Type="http://schemas.openxmlformats.org/officeDocument/2006/relationships/hyperlink" Target="https://ows.emodnet-humanactivities.eu/wms?LAYERS=activelicenses&amp;FORMAT=image/png&amp;TRANSPARENT=TRUE&amp;SERVICE=WMS&amp;VERSION=1.1.1&amp;REQUEST=GetMap&amp;STYLES=&amp;SRS=EPSG:4326&amp;BBOX=-30.4269,23.7383,42.3846,72.2793&amp;WIDTH=650&amp;HEIGHT=400" TargetMode="External"/><Relationship Id="rId16" Type="http://schemas.openxmlformats.org/officeDocument/2006/relationships/hyperlink" Target="https://ows.emodnet-humanactivities.eu/wms?LAYERS=finfish&amp;FORMAT=image/png&amp;TRANSPARENT=TRUE&amp;SERVICE=WMS&amp;VERSION=1.1.1&amp;REQUEST=GetMap&amp;STYLES=&amp;SRS=EPSG:4326&amp;BBOX=-11,35,14,60&amp;WIDTH=600&amp;HEIGHT=600" TargetMode="External"/><Relationship Id="rId29" Type="http://schemas.openxmlformats.org/officeDocument/2006/relationships/hyperlink" Target="https://ows.emodnet-humanactivities.eu/wms?LAYERS=platforms&amp;FORMAT=image/png&amp;TRANSPARENT=TRUE&amp;SERVICE=WMS&amp;VERSION=1.1.1&amp;REQUEST=GetMap&amp;STYLES=&amp;SRS=EPSG:4326&amp;BBOX=-11,35,14,60&amp;WIDTH=600&amp;HEIGHT=600" TargetMode="External"/><Relationship Id="rId11" Type="http://schemas.openxmlformats.org/officeDocument/2006/relationships/hyperlink" Target="https://ows.emodnet-humanactivities.eu/wms?LAYERS=dredgespoilpoly&amp;FORMAT=image/png&amp;TRANSPARENT=TRUE&amp;SERVICE=WMS&amp;VERSION=1.1.1&amp;REQUEST=GetMap&amp;STYLES=&amp;SRS=EPSG:4326&amp;BBOX=-30.4269,23.7383,42.3846,72.2793&amp;WIDTH=650&amp;HEIGHT=400" TargetMode="External"/><Relationship Id="rId24" Type="http://schemas.openxmlformats.org/officeDocument/2006/relationships/hyperlink" Target="https://ows.emodnet-humanactivities.eu/wms?LAYERS=microalgae&amp;FORMAT=image/png&amp;TRANSPARENT=TRUE&amp;SERVICE=WMS&amp;VERSION=1.1.1&amp;REQUEST=GetMap&amp;STYLES=&amp;SRS=EPSG:4326&amp;BBOX=-30.4269,23.7383,42.3846,72.2793&amp;WIDTH=650&amp;HEIGHT=400" TargetMode="External"/><Relationship Id="rId32" Type="http://schemas.openxmlformats.org/officeDocument/2006/relationships/hyperlink" Target="https://ows.emodnet-humanactivities.eu/wms?LAYERS=shellfish&amp;FORMAT=image/png&amp;TRANSPARENT=TRUE&amp;SERVICE=WMS&amp;VERSION=1.1.1&amp;REQUEST=GetMap&amp;STYLES=&amp;SRS=EPSG:4326&amp;BBOX=-11,35,14,60&amp;WIDTH=600&amp;HEIGHT=600" TargetMode="External"/><Relationship Id="rId37" Type="http://schemas.openxmlformats.org/officeDocument/2006/relationships/hyperlink" Target="https://ows.emodnet-humanactivities.eu/wms?LAYERS=wasteatports&amp;FORMAT=image/png&amp;TRANSPARENT=TRUE&amp;SERVICE=WMS&amp;VERSION=1.1.1&amp;REQUEST=GetMap&amp;STYLES=&amp;SRS=EPSG:4326&amp;BBOX=-30.4269,23.7383,42.3846,72.2793&amp;WIDTH=650&amp;HEIGHT=400" TargetMode="External"/><Relationship Id="rId40" Type="http://schemas.openxmlformats.org/officeDocument/2006/relationships/hyperlink" Target="https://ows.emodnet-humanactivities.eu/wms?LAYERS=2019_01_rd_All&amp;FORMAT=image/png&amp;TRANSPARENT=TRUE&amp;SERVICE=WMS&amp;VERSION=1.1.1&amp;REQUEST=GetMap&amp;STYLES=&amp;SRS=EPSG:4326&amp;BBOX=-30.4269,23.7383,42.3846,72.2793&amp;WIDTH=650&amp;HEIGHT=400" TargetMode="External"/><Relationship Id="rId45" Type="http://schemas.openxmlformats.org/officeDocument/2006/relationships/hyperlink" Target="https://ows.emodnet-humanactivities.eu/wfs?SERVICE=WFS&amp;VERSION=1.1.0&amp;request=GetFeature&amp;typeName=aggregateareas&amp;OUTPUTFORMAT=json" TargetMode="External"/><Relationship Id="rId53" Type="http://schemas.openxmlformats.org/officeDocument/2006/relationships/hyperlink" Target="https://ows.emodnet-humanactivities.eu/wfs?SERVICE=WFS&amp;VERSION=1.1.0&amp;request=GetFeature&amp;typeName=munitionspoly&amp;OUTPUTFORMAT=json" TargetMode="External"/><Relationship Id="rId58" Type="http://schemas.openxmlformats.org/officeDocument/2006/relationships/hyperlink" Target="https://ows.emodnet-humanactivities.eu/wfs?SERVICE=WFS&amp;VERSION=1.1.0&amp;request=GetFeature&amp;typeName=majorcatches&amp;OUTPUTFORMAT=json" TargetMode="External"/><Relationship Id="rId66" Type="http://schemas.openxmlformats.org/officeDocument/2006/relationships/hyperlink" Target="https://ows.emodnet-humanactivities.eu/wfs?SERVICE=WFS&amp;VERSION=1.1.0&amp;request=GetFeature&amp;typeName=portvessels&amp;OUTPUTFORMAT=json" TargetMode="External"/><Relationship Id="rId74" Type="http://schemas.openxmlformats.org/officeDocument/2006/relationships/hyperlink" Target="https://ows.emodnet-humanactivities.eu/wfs?SERVICE=WFS&amp;VERSION=1.1.0&amp;request=GetFeature&amp;typeName=ospar&amp;OUTPUTFORMAT=json" TargetMode="External"/><Relationship Id="rId79" Type="http://schemas.openxmlformats.org/officeDocument/2006/relationships/hyperlink" Target="https://ows.emodnet-humanactivities.eu/wfs?SERVICE=WFS&amp;VERSION=1.1.0&amp;request=GetFeature&amp;typeName=cablesschematic&amp;OUTPUTFORMAT=json" TargetMode="External"/><Relationship Id="rId5" Type="http://schemas.openxmlformats.org/officeDocument/2006/relationships/hyperlink" Target="https://ows.emodnet-humanactivities.eu/wms?LAYERS=aggregateareas&amp;FORMAT=image/png&amp;TRANSPARENT=TRUE&amp;SERVICE=WMS&amp;VERSION=1.1.1&amp;REQUEST=GetMap&amp;STYLES=&amp;SRS=EPSG:4326&amp;BBOX=-30.4269,23.7383,42.3846,72.2793&amp;WIDTH=650&amp;HEIGHT=400" TargetMode="External"/><Relationship Id="rId61" Type="http://schemas.openxmlformats.org/officeDocument/2006/relationships/hyperlink" Target="https://ows.emodnet-humanactivities.eu/wfs?SERVICE=WFS&amp;VERSION=1.1.0&amp;request=GetFeature&amp;typeName=landingstations&amp;OUTPUTFORMAT=json" TargetMode="External"/><Relationship Id="rId82" Type="http://schemas.openxmlformats.org/officeDocument/2006/relationships/hyperlink" Target="https://ows.emodnet-humanactivities.eu/wfs?SERVICE=WFS&amp;VERSION=1.1.0&amp;request=GetFeature&amp;typeName=wasteatports_m3&amp;OUTPUTFORMAT=json" TargetMode="External"/><Relationship Id="rId19" Type="http://schemas.openxmlformats.org/officeDocument/2006/relationships/hyperlink" Target="https://ows.emodnet-humanactivities.eu/wms?LAYERS=landingstations&amp;FORMAT=image/png&amp;TRANSPARENT=TRUE&amp;SERVICE=WMS&amp;VERSION=1.1.1&amp;REQUEST=GetMap&amp;STYLES=&amp;SRS=EPSG:4326&amp;BBOX=-11,35,14,60&amp;WIDTH=600&amp;HEIGHT=600" TargetMode="External"/><Relationship Id="rId4" Type="http://schemas.openxmlformats.org/officeDocument/2006/relationships/hyperlink" Target="https://ows.emodnet-humanactivities.eu/wms?LAYERS=aggregates&amp;FORMAT=image/png&amp;TRANSPARENT=TRUE&amp;SERVICE=WMS&amp;VERSION=1.1.1&amp;REQUEST=GetMap&amp;STYLES=&amp;SRS=EPSG:4326&amp;BBOX=-11,35,14,60&amp;WIDTH=600&amp;HEIGHT=600" TargetMode="External"/><Relationship Id="rId9" Type="http://schemas.openxmlformats.org/officeDocument/2006/relationships/hyperlink" Target="https://ows.emodnet-humanactivities.eu/wms?LAYERS=dischargepoints&amp;FORMAT=image/png&amp;TRANSPARENT=TRUE&amp;SERVICE=WMS&amp;VERSION=1.1.1&amp;REQUEST=GetMap&amp;STYLES=&amp;SRS=EPSG:4326&amp;BBOX=-30.4269,23.7383,42.3846,72.2793&amp;WIDTH=650&amp;HEIGHT=400" TargetMode="External"/><Relationship Id="rId14" Type="http://schemas.openxmlformats.org/officeDocument/2006/relationships/hyperlink" Target="https://ows.emodnet-humanactivities.eu/wms?LAYERS=munitionspoly&amp;FORMAT=image/png&amp;TRANSPARENT=TRUE&amp;SERVICE=WMS&amp;VERSION=1.1.1&amp;REQUEST=GetMap&amp;STYLES=&amp;SRS=EPSG:4326&amp;BBOX=-30.4269,23.7383,42.3846,72.2793&amp;WIDTH=650&amp;HEIGHT=400" TargetMode="External"/><Relationship Id="rId22" Type="http://schemas.openxmlformats.org/officeDocument/2006/relationships/hyperlink" Target="https://ows.emodnet-humanactivities.eu/wms?LAYERS=portlocations&amp;FORMAT=image/png&amp;TRANSPARENT=TRUE&amp;SERVICE=WMS&amp;VERSION=1.1.1&amp;REQUEST=GetMap&amp;STYLES=&amp;SRS=EPSG:4326&amp;BBOX=-11,35,14,60&amp;WIDTH=600&amp;HEIGHT=600" TargetMode="External"/><Relationship Id="rId27" Type="http://schemas.openxmlformats.org/officeDocument/2006/relationships/hyperlink" Target="https://ows.emodnet-humanactivities.eu/wms?LAYERS=natura2000areas&amp;FORMAT=image/png&amp;TRANSPARENT=TRUE&amp;SERVICE=WMS&amp;VERSION=1.1.1&amp;REQUEST=GetMap&amp;STYLES=&amp;SRS=EPSG:4326&amp;BBOX=-30.4269,23.7383,42.3846,72.2793&amp;WIDTH=650&amp;HEIGHT=400" TargetMode="External"/><Relationship Id="rId30" Type="http://schemas.openxmlformats.org/officeDocument/2006/relationships/hyperlink" Target="https://ows.emodnet-humanactivities.eu/wms?LAYERS=pipelines&amp;FORMAT=image/png&amp;TRANSPARENT=TRUE&amp;SERVICE=WMS&amp;VERSION=1.1.1&amp;REQUEST=GetMap&amp;STYLES=&amp;SRS=EPSG:4326&amp;BBOX=-30.4269,23.7383,42.3846,72.2793&amp;WIDTH=650&amp;HEIGHT=400" TargetMode="External"/><Relationship Id="rId35" Type="http://schemas.openxmlformats.org/officeDocument/2006/relationships/hyperlink" Target="https://ows.emodnet-humanactivities.eu/wms?LAYERS=oenergytests&amp;FORMAT=image/png&amp;TRANSPARENT=TRUE&amp;SERVICE=WMS&amp;VERSION=1.1.1&amp;REQUEST=GetMap&amp;STYLES=&amp;SRS=EPSG:4326&amp;BBOX=-30.4269,23.7383,42.3846,72.2793&amp;WIDTH=650&amp;HEIGHT=400" TargetMode="External"/><Relationship Id="rId43" Type="http://schemas.openxmlformats.org/officeDocument/2006/relationships/hyperlink" Target="https://ows.emodnet-humanactivities.eu/wfs?SERVICE=WFS&amp;VERSION=1.1.0&amp;request=GetFeature&amp;typeName=southwesternwaters&amp;OUTPUTFORMAT=json" TargetMode="External"/><Relationship Id="rId48" Type="http://schemas.openxmlformats.org/officeDocument/2006/relationships/hyperlink" Target="https://ows.emodnet-humanactivities.eu/wfs?SERVICE=WFS&amp;VERSION=1.1.0&amp;request=GetFeature&amp;typeName=dischargepoints&amp;OUTPUTFORMAT=json" TargetMode="External"/><Relationship Id="rId56" Type="http://schemas.openxmlformats.org/officeDocument/2006/relationships/hyperlink" Target="https://ows.emodnet-humanactivities.eu/wfs?SERVICE=WFS&amp;VERSION=1.1.0&amp;request=GetFeature&amp;typeName=finfish&amp;OUTPUTFORMAT=json" TargetMode="External"/><Relationship Id="rId64" Type="http://schemas.openxmlformats.org/officeDocument/2006/relationships/hyperlink" Target="https://ows.emodnet-humanactivities.eu/wfs?SERVICE=WFS&amp;VERSION=1.1.0&amp;request=GetFeature&amp;typeName=portgoods&amp;OUTPUTFORMAT=json" TargetMode="External"/><Relationship Id="rId69" Type="http://schemas.openxmlformats.org/officeDocument/2006/relationships/hyperlink" Target="https://ows.emodnet-humanactivities.eu/wfs?SERVICE=WFS&amp;VERSION=1.1.0&amp;request=GetFeature&amp;typeName=reportingunits&amp;OUTPUTFORMAT=json" TargetMode="External"/><Relationship Id="rId77" Type="http://schemas.openxmlformats.org/officeDocument/2006/relationships/hyperlink" Target="https://ows.emodnet-humanactivities.eu/wfs?SERVICE=WFS&amp;VERSION=1.1.0&amp;request=GetFeature&amp;typeName=shellfish&amp;OUTPUTFORMAT=json" TargetMode="External"/><Relationship Id="rId8" Type="http://schemas.openxmlformats.org/officeDocument/2006/relationships/hyperlink" Target="https://ows.emodnet-humanactivities.eu/wms?LAYERS=bshcontiscables&amp;FORMAT=image/png&amp;TRANSPARENT=TRUE&amp;SERVICE=WMS&amp;VERSION=1.1.1&amp;REQUEST=GetMap&amp;STYLES=&amp;SRS=EPSG:4326&amp;BBOX=-30.4269,23.7383,42.3846,72.2793&amp;WIDTH=650&amp;HEIGHT=400" TargetMode="External"/><Relationship Id="rId51" Type="http://schemas.openxmlformats.org/officeDocument/2006/relationships/hyperlink" Target="https://ows.emodnet-humanactivities.eu/wfs?SERVICE=WFS&amp;VERSION=1.1.0&amp;request=GetFeature&amp;typeName=dredging&amp;OUTPUTFORMAT=json" TargetMode="External"/><Relationship Id="rId72" Type="http://schemas.openxmlformats.org/officeDocument/2006/relationships/hyperlink" Target="https://ows.emodnet-humanactivities.eu/wfs?SERVICE=WFS&amp;VERSION=1.1.0&amp;request=GetFeature&amp;typeName=nuclear&amp;OUTPUTFORMAT=json" TargetMode="External"/><Relationship Id="rId80" Type="http://schemas.openxmlformats.org/officeDocument/2006/relationships/hyperlink" Target="https://ows.emodnet-humanactivities.eu/wfs?SERVICE=WFS&amp;VERSION=1.1.0&amp;request=GetFeature&amp;typeName=oenergytests&amp;OUTPUTFORMAT=json" TargetMode="External"/><Relationship Id="rId85" Type="http://schemas.openxmlformats.org/officeDocument/2006/relationships/hyperlink" Target="https://ows.emodnet-humanactivities.eu/wfs?SERVICE=WFS&amp;VERSION=1.1.0&amp;request=GetFeature&amp;typeName=aggregates&amp;outputformat=json" TargetMode="External"/><Relationship Id="rId3" Type="http://schemas.openxmlformats.org/officeDocument/2006/relationships/hyperlink" Target="https://ows.emodnet-humanactivities.eu/wms?LAYERS=aquaculture&amp;FORMAT=image/png&amp;TRANSPARENT=TRUE&amp;SERVICE=WMS&amp;VERSION=1.1.1&amp;REQUEST=GetMap&amp;STYLES=&amp;SRS=EPSG:4326&amp;BBOX=-30.4269,23.7383,42.3846,72.2793&amp;WIDTH=650&amp;HEIGHT=400" TargetMode="External"/><Relationship Id="rId12" Type="http://schemas.openxmlformats.org/officeDocument/2006/relationships/hyperlink" Target="https://ows.emodnet-humanactivities.eu/wms?LAYERS=dredging&amp;FORMAT=image/png&amp;TRANSPARENT=TRUE&amp;SERVICE=WMS&amp;VERSION=1.1.1&amp;REQUEST=GetMap&amp;STYLES=&amp;SRS=EPSG:4326&amp;BBOX=-11,35,14,60&amp;WIDTH=600&amp;HEIGHT=600" TargetMode="External"/><Relationship Id="rId17" Type="http://schemas.openxmlformats.org/officeDocument/2006/relationships/hyperlink" Target="https://ows.emodnet-humanactivities.eu/wms?LAYERS=freshwater&amp;FORMAT=image/png&amp;TRANSPARENT=TRUE&amp;SERVICE=WMS&amp;VERSION=1.1.1&amp;REQUEST=GetMap&amp;STYLES=&amp;SRS=EPSG:4326&amp;BBOX=-11,35,14,60&amp;WIDTH=600&amp;HEIGHT=600" TargetMode="External"/><Relationship Id="rId25" Type="http://schemas.openxmlformats.org/officeDocument/2006/relationships/hyperlink" Target="https://ows.emodnet-humanactivities.eu/wms?LAYERS=reportingunits&amp;FORMAT=image/png&amp;TRANSPARENT=TRUE&amp;SERVICE=WMS&amp;VERSION=1.1.1&amp;REQUEST=GetMap&amp;STYLES=&amp;SRS=EPSG:4326&amp;BBOX=-30.4269,23.7383,42.3846,72.2793&amp;WIDTH=650&amp;HEIGHT=400" TargetMode="External"/><Relationship Id="rId33" Type="http://schemas.openxmlformats.org/officeDocument/2006/relationships/hyperlink" Target="https://ows.emodnet-humanactivities.eu/wms?LAYERS=bathingwaters&amp;FORMAT=image/png&amp;TRANSPARENT=TRUE&amp;SERVICE=WMS&amp;VERSION=1.1.1&amp;REQUEST=GetMap&amp;STYLES=&amp;SRS=EPSG:4326&amp;BBOX=-11,35,14,60&amp;WIDTH=600&amp;HEIGHT=600" TargetMode="External"/><Relationship Id="rId38" Type="http://schemas.openxmlformats.org/officeDocument/2006/relationships/hyperlink" Target="https://ows.emodnet-humanactivities.eu/wms?LAYERS=windfarms&amp;FORMAT=image/png&amp;TRANSPARENT=TRUE&amp;SERVICE=WMS&amp;VERSION=1.1.1&amp;REQUEST=GetMap&amp;STYLES=&amp;SRS=EPSG:4326&amp;BBOX=-11,35,14,60&amp;WIDTH=600&amp;HEIGHT=600" TargetMode="External"/><Relationship Id="rId46" Type="http://schemas.openxmlformats.org/officeDocument/2006/relationships/hyperlink" Target="https://ows.emodnet-humanactivities.eu/wfs?SERVICE=WFS&amp;VERSION=1.1.0&amp;request=GetFeature&amp;typeName=hydrocarbons&amp;OUTPUTFORMAT=json" TargetMode="External"/><Relationship Id="rId59" Type="http://schemas.openxmlformats.org/officeDocument/2006/relationships/hyperlink" Target="https://ows.emodnet-humanactivities.eu/wfs?SERVICE=WFS&amp;VERSION=1.1.0&amp;request=GetFeature&amp;typeName=freshwater&amp;OUTPUTFORMAT=json" TargetMode="External"/><Relationship Id="rId67" Type="http://schemas.openxmlformats.org/officeDocument/2006/relationships/hyperlink" Target="https://ows.emodnet-humanactivities.eu/wfs?SERVICE=WFS&amp;VERSION=1.1.0&amp;request=GetFeature&amp;typeName=maritimebnds&amp;OUTPUTFORMAT=json" TargetMode="External"/><Relationship Id="rId20" Type="http://schemas.openxmlformats.org/officeDocument/2006/relationships/hyperlink" Target="https://ows.emodnet-humanactivities.eu/wms?LAYERS=lighthouses&amp;FORMAT=image/png&amp;TRANSPARENT=TRUE&amp;SERVICE=WMS&amp;VERSION=1.1.1&amp;REQUEST=GetMap&amp;STYLES=&amp;SRS=EPSG:4326&amp;BBOX=-11,35,14,60&amp;WIDTH=600&amp;HEIGHT=600" TargetMode="External"/><Relationship Id="rId41" Type="http://schemas.openxmlformats.org/officeDocument/2006/relationships/hyperlink" Target="https://ows.emodnet-humanactivities.eu/wms?LAYERS=2017_01_st_All&amp;FORMAT=image/png&amp;TRANSPARENT=TRUE&amp;SERVICE=WMS&amp;VERSION=1.1.1&amp;REQUEST=GetMap&amp;STYLES=&amp;SRS=EPSG:4326&amp;BBOX=-30.4269,23.7383,42.3846,72.2793&amp;WIDTH=650&amp;HEIGHT=400" TargetMode="External"/><Relationship Id="rId54" Type="http://schemas.openxmlformats.org/officeDocument/2006/relationships/hyperlink" Target="https://ows.emodnet-humanactivities.eu/wfs?SERVICE=WFS&amp;VERSION=1.1.0&amp;request=GetFeature&amp;typeName=eez&amp;OUTPUTFORMAT=json" TargetMode="External"/><Relationship Id="rId62" Type="http://schemas.openxmlformats.org/officeDocument/2006/relationships/hyperlink" Target="https://ows.emodnet-humanactivities.eu/wfs?SERVICE=WFS&amp;VERSION=1.1.0&amp;request=GetFeature&amp;typeName=lighthouses&amp;OUTPUTFORMAT=json" TargetMode="External"/><Relationship Id="rId70" Type="http://schemas.openxmlformats.org/officeDocument/2006/relationships/hyperlink" Target="https://ows.emodnet-humanactivities.eu/wfs?SERVICE=WFS&amp;VERSION=1.1.0&amp;request=GetFeature&amp;typeName=cddaareas&amp;OUTPUTFORMAT=json" TargetMode="External"/><Relationship Id="rId75" Type="http://schemas.openxmlformats.org/officeDocument/2006/relationships/hyperlink" Target="https://ows.emodnet-humanactivities.eu/wfs?SERVICE=WFS&amp;VERSION=1.1.0&amp;request=GetFeature&amp;typeName=pipelines&amp;OUTPUTFORMAT=json" TargetMode="External"/><Relationship Id="rId83" Type="http://schemas.openxmlformats.org/officeDocument/2006/relationships/hyperlink" Target="https://ows.emodnet-humanactivities.eu/wfs?SERVICE=WFS&amp;VERSION=1.1.0&amp;request=GetFeature&amp;typeName=windfarms&amp;OUTPUTFORMAT=json" TargetMode="External"/><Relationship Id="rId1" Type="http://schemas.openxmlformats.org/officeDocument/2006/relationships/hyperlink" Target="https://www.emodnet-humanactivities.eu/view-data.php" TargetMode="External"/><Relationship Id="rId6" Type="http://schemas.openxmlformats.org/officeDocument/2006/relationships/hyperlink" Target="https://ows.emodnet-humanactivities.eu/wms?LAYERS=barcelona&amp;FORMAT=image/png&amp;TRANSPARENT=TRUE&amp;SERVICE=WMS&amp;VERSION=1.1.1&amp;REQUEST=GetMap&amp;STYLES=&amp;SRS=EPSG:4326&amp;BBOX=-30.4269,23.7383,42.3846,72.2793&amp;WIDTH=650&amp;HEIGHT=400" TargetMode="External"/><Relationship Id="rId15" Type="http://schemas.openxmlformats.org/officeDocument/2006/relationships/hyperlink" Target="https://ows.emodnet-humanactivities.eu/wms?LAYERS=eez&amp;FORMAT=image/png&amp;TRANSPARENT=TRUE&amp;SERVICE=WMS&amp;VERSION=1.1.1&amp;REQUEST=GetMap&amp;STYLES=&amp;SRS=EPSG:4326&amp;BBOX=-30.4269,23.7383,42.3846,72.2793&amp;WIDTH=650&amp;HEIGHT=400" TargetMode="External"/><Relationship Id="rId23" Type="http://schemas.openxmlformats.org/officeDocument/2006/relationships/hyperlink" Target="https://ows.emodnet-humanactivities.eu/wms?LAYERS=maritimebnds&amp;FORMAT=image/png&amp;TRANSPARENT=TRUE&amp;SERVICE=WMS&amp;VERSION=1.1.1&amp;REQUEST=GetMap&amp;STYLES=&amp;SRS=EPSG:4326&amp;BBOX=-30.4269,23.7383,42.3846,72.2793&amp;WIDTH=650&amp;HEIGHT=400" TargetMode="External"/><Relationship Id="rId28" Type="http://schemas.openxmlformats.org/officeDocument/2006/relationships/hyperlink" Target="https://ows.emodnet-humanactivities.eu/wms?LAYERS=nuclear&amp;FORMAT=image/png&amp;TRANSPARENT=TRUE&amp;SERVICE=WMS&amp;VERSION=1.1.1&amp;REQUEST=GetMap&amp;STYLES=&amp;SRS=EPSG:4326&amp;BBOX=-30.4269,23.7383,42.3846,72.2793&amp;WIDTH=650&amp;HEIGHT=400" TargetMode="External"/><Relationship Id="rId36" Type="http://schemas.openxmlformats.org/officeDocument/2006/relationships/hyperlink" Target="https://ows.emodnet-humanactivities.eu/wms?LAYERS=treatmentplants&amp;FORMAT=image/png&amp;TRANSPARENT=TRUE&amp;SERVICE=WMS&amp;VERSION=1.1.1&amp;REQUEST=GetMap&amp;STYLES=&amp;SRS=EPSG:4326&amp;BBOX=-30.4269,23.7383,42.3846,72.2793&amp;WIDTH=650&amp;HEIGHT=400" TargetMode="External"/><Relationship Id="rId49" Type="http://schemas.openxmlformats.org/officeDocument/2006/relationships/hyperlink" Target="https://ows.emodnet-humanactivities.eu/wfs?SERVICE=WFS&amp;VERSION=1.1.0&amp;request=GetFeature&amp;typeName=dredgespoil&amp;OUTPUTFORMAT=json" TargetMode="External"/><Relationship Id="rId57" Type="http://schemas.openxmlformats.org/officeDocument/2006/relationships/hyperlink" Target="https://ows.emodnet-humanactivities.eu/wfs?SERVICE=WFS&amp;VERSION=1.1.0&amp;request=GetFeature&amp;typeName=fishsales&amp;OUTPUTFORMAT=json" TargetMode="External"/><Relationship Id="rId10" Type="http://schemas.openxmlformats.org/officeDocument/2006/relationships/hyperlink" Target="https://ows.emodnet-humanactivities.eu/wms?LAYERS=dischargepoints&amp;FORMAT=image/png&amp;TRANSPARENT=TRUE&amp;SERVICE=WMS&amp;VERSION=1.1.1&amp;REQUEST=GetMap&amp;STYLES=&amp;SRS=EPSG:4326&amp;BBOX=-30.4269,23.7383,42.3846,72.2793&amp;WIDTH=650&amp;HEIGHT=400" TargetMode="External"/><Relationship Id="rId31" Type="http://schemas.openxmlformats.org/officeDocument/2006/relationships/hyperlink" Target="https://ows.emodnet-humanactivities.eu/wms?LAYERS=oenergy&amp;FORMAT=image/png&amp;TRANSPARENT=TRUE&amp;SERVICE=WMS&amp;VERSION=1.1.1&amp;REQUEST=GetMap&amp;STYLES=&amp;SRS=EPSG:4326&amp;BBOX=-11,35,14,60&amp;WIDTH=600&amp;HEIGHT=600" TargetMode="External"/><Relationship Id="rId44" Type="http://schemas.openxmlformats.org/officeDocument/2006/relationships/hyperlink" Target="https://ows.emodnet-humanactivities.eu/wfs?SERVICE=WFS&amp;VERSION=1.1.0&amp;request=GetFeature&amp;typeName=aggregates&amp;outputformat=json" TargetMode="External"/><Relationship Id="rId52" Type="http://schemas.openxmlformats.org/officeDocument/2006/relationships/hyperlink" Target="https://ows.emodnet-humanactivities.eu/wfs?SERVICE=WFS&amp;VERSION=1.1.0&amp;request=GetFeature&amp;typeName=munitions&amp;OUTPUTFORMAT=json" TargetMode="External"/><Relationship Id="rId60" Type="http://schemas.openxmlformats.org/officeDocument/2006/relationships/hyperlink" Target="https://ows.emodnet-humanactivities.eu/wfs?SERVICE=WFS&amp;VERSION=1.1.0&amp;request=GetFeature&amp;typeName=icesareas&amp;OUTPUTFORMAT=json" TargetMode="External"/><Relationship Id="rId65" Type="http://schemas.openxmlformats.org/officeDocument/2006/relationships/hyperlink" Target="https://ows.emodnet-humanactivities.eu/wfs?SERVICE=WFS&amp;VERSION=1.1.0&amp;request=GetFeature&amp;typeName=portpassengers&amp;OUTPUTFORMAT=json" TargetMode="External"/><Relationship Id="rId73" Type="http://schemas.openxmlformats.org/officeDocument/2006/relationships/hyperlink" Target="https://ows.emodnet-humanactivities.eu/wfs?SERVICE=WFS&amp;VERSION=1.1.0&amp;request=GetFeature&amp;typeName=platforms&amp;OUTPUTFORMAT=json" TargetMode="External"/><Relationship Id="rId78" Type="http://schemas.openxmlformats.org/officeDocument/2006/relationships/hyperlink" Target="https://ows.emodnet-humanactivities.eu/wfs?SERVICE=WFS&amp;VERSION=1.1.0&amp;request=GetFeature&amp;typeName=bathingwaters&amp;OUTPUTFORMAT=json" TargetMode="External"/><Relationship Id="rId81" Type="http://schemas.openxmlformats.org/officeDocument/2006/relationships/hyperlink" Target="https://ows.emodnet-humanactivities.eu/wfs?SERVICE=WFS&amp;VERSION=1.1.0&amp;request=GetFeature&amp;typeName=treatmentplants&amp;OUTPUTFORMAT=json" TargetMode="External"/><Relationship Id="rId86"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1"/>
  <sheetViews>
    <sheetView zoomScale="85" zoomScaleNormal="85" workbookViewId="0">
      <selection activeCell="E10" sqref="E10"/>
    </sheetView>
  </sheetViews>
  <sheetFormatPr defaultRowHeight="15"/>
  <cols>
    <col min="1" max="1" width="14" bestFit="1" customWidth="1"/>
    <col min="2" max="2" width="36.42578125" customWidth="1"/>
    <col min="5" max="5" width="13.42578125" customWidth="1"/>
    <col min="6" max="6" width="27.42578125" customWidth="1"/>
    <col min="7" max="7" width="14.140625" customWidth="1"/>
    <col min="8" max="8" width="14.7109375" bestFit="1" customWidth="1"/>
  </cols>
  <sheetData>
    <row r="1" spans="1:8" s="13" customFormat="1" ht="14.25">
      <c r="A1" s="14" t="s">
        <v>0</v>
      </c>
      <c r="B1" s="14" t="s">
        <v>1</v>
      </c>
      <c r="C1" s="7"/>
      <c r="D1" s="7"/>
      <c r="E1" s="2" t="s">
        <v>11</v>
      </c>
      <c r="F1" s="2" t="s">
        <v>12</v>
      </c>
      <c r="G1" s="2" t="s">
        <v>13</v>
      </c>
      <c r="H1" s="2" t="s">
        <v>14</v>
      </c>
    </row>
    <row r="2" spans="1:8" s="13" customFormat="1" ht="38.450000000000003" customHeight="1">
      <c r="A2" s="36" t="s">
        <v>2</v>
      </c>
      <c r="B2" s="10" t="s">
        <v>2</v>
      </c>
      <c r="C2" s="7"/>
      <c r="D2" s="7"/>
      <c r="E2" s="9" t="s">
        <v>2</v>
      </c>
      <c r="F2" s="10" t="s">
        <v>15</v>
      </c>
      <c r="G2" s="10" t="s">
        <v>16</v>
      </c>
      <c r="H2" s="10" t="s">
        <v>17</v>
      </c>
    </row>
    <row r="3" spans="1:8" s="13" customFormat="1" ht="48">
      <c r="A3" s="36" t="s">
        <v>3</v>
      </c>
      <c r="B3" s="24" t="s">
        <v>49</v>
      </c>
      <c r="C3" s="7"/>
      <c r="D3" s="7"/>
      <c r="E3" s="9" t="s">
        <v>3</v>
      </c>
      <c r="F3" s="10" t="s">
        <v>18</v>
      </c>
      <c r="G3" s="10" t="s">
        <v>16</v>
      </c>
      <c r="H3" s="10" t="s">
        <v>19</v>
      </c>
    </row>
    <row r="4" spans="1:8" s="13" customFormat="1" ht="60">
      <c r="A4" s="36" t="s">
        <v>4</v>
      </c>
      <c r="B4" s="10" t="s">
        <v>5</v>
      </c>
      <c r="C4" s="7"/>
      <c r="D4" s="7"/>
      <c r="E4" s="9" t="s">
        <v>4</v>
      </c>
      <c r="F4" s="10" t="s">
        <v>20</v>
      </c>
      <c r="G4" s="10" t="s">
        <v>16</v>
      </c>
      <c r="H4" s="10" t="s">
        <v>19</v>
      </c>
    </row>
    <row r="5" spans="1:8" s="13" customFormat="1" ht="96">
      <c r="A5" s="36" t="s">
        <v>6</v>
      </c>
      <c r="B5" s="10" t="s">
        <v>7</v>
      </c>
      <c r="C5" s="7"/>
      <c r="D5" s="7"/>
      <c r="E5" s="9" t="s">
        <v>6</v>
      </c>
      <c r="F5" s="10" t="s">
        <v>21</v>
      </c>
      <c r="G5" s="10" t="s">
        <v>22</v>
      </c>
      <c r="H5" s="10" t="s">
        <v>23</v>
      </c>
    </row>
    <row r="6" spans="1:8" s="13" customFormat="1" ht="60">
      <c r="A6" s="36" t="s">
        <v>8</v>
      </c>
      <c r="B6" s="20" t="s">
        <v>35</v>
      </c>
      <c r="C6" s="7"/>
      <c r="D6" s="7"/>
      <c r="E6" s="9" t="s">
        <v>8</v>
      </c>
      <c r="F6" s="10" t="s">
        <v>15</v>
      </c>
      <c r="G6" s="10" t="s">
        <v>24</v>
      </c>
      <c r="H6" s="10" t="s">
        <v>17</v>
      </c>
    </row>
    <row r="7" spans="1:8" s="13" customFormat="1" ht="72">
      <c r="A7" s="36" t="s">
        <v>9</v>
      </c>
      <c r="B7" s="10" t="s">
        <v>47</v>
      </c>
      <c r="C7" s="7"/>
      <c r="D7" s="7"/>
      <c r="E7" s="9" t="s">
        <v>9</v>
      </c>
      <c r="F7" s="10" t="s">
        <v>25</v>
      </c>
      <c r="G7" s="10" t="s">
        <v>46</v>
      </c>
      <c r="H7" s="10" t="s">
        <v>48</v>
      </c>
    </row>
    <row r="8" spans="1:8" s="13" customFormat="1" ht="96">
      <c r="A8" s="36" t="s">
        <v>10</v>
      </c>
      <c r="B8" s="10" t="s">
        <v>43</v>
      </c>
      <c r="C8" s="7"/>
      <c r="D8" s="7"/>
      <c r="E8" s="181" t="s">
        <v>10</v>
      </c>
      <c r="F8" s="182" t="s">
        <v>26</v>
      </c>
      <c r="G8" s="182" t="s">
        <v>16</v>
      </c>
      <c r="H8" s="3" t="s">
        <v>45</v>
      </c>
    </row>
    <row r="9" spans="1:8" s="13" customFormat="1" ht="36">
      <c r="A9" s="7"/>
      <c r="B9" s="7"/>
      <c r="C9" s="7"/>
      <c r="D9" s="7"/>
      <c r="E9" s="181"/>
      <c r="F9" s="182"/>
      <c r="G9" s="182"/>
      <c r="H9" s="15" t="s">
        <v>44</v>
      </c>
    </row>
    <row r="10" spans="1:8" s="13" customFormat="1" ht="14.25">
      <c r="E10" s="7" t="s">
        <v>29</v>
      </c>
      <c r="F10" s="16"/>
      <c r="G10" s="16"/>
      <c r="H10" s="16"/>
    </row>
    <row r="11" spans="1:8" s="13" customFormat="1" ht="14.25">
      <c r="E11" s="7" t="s">
        <v>30</v>
      </c>
      <c r="F11" s="16"/>
      <c r="G11" s="16"/>
      <c r="H11" s="16"/>
    </row>
  </sheetData>
  <mergeCells count="3">
    <mergeCell ref="E8:E9"/>
    <mergeCell ref="F8:F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82"/>
  <sheetViews>
    <sheetView topLeftCell="A43" zoomScale="70" zoomScaleNormal="70" workbookViewId="0">
      <selection activeCell="B81" sqref="B81"/>
    </sheetView>
  </sheetViews>
  <sheetFormatPr defaultRowHeight="15"/>
  <cols>
    <col min="1" max="1" width="16.42578125" customWidth="1"/>
    <col min="2" max="2" width="19.7109375" customWidth="1"/>
  </cols>
  <sheetData>
    <row r="1" spans="1:1" s="50" customFormat="1">
      <c r="A1" s="55" t="s">
        <v>203</v>
      </c>
    </row>
    <row r="2" spans="1:1" s="50" customFormat="1">
      <c r="A2" s="55" t="s">
        <v>219</v>
      </c>
    </row>
    <row r="3" spans="1:1" ht="15.75">
      <c r="A3" s="6" t="s">
        <v>286</v>
      </c>
    </row>
    <row r="5" spans="1:1" s="235" customFormat="1"/>
    <row r="6" spans="1:1" s="235" customFormat="1"/>
    <row r="7" spans="1:1" s="235" customFormat="1"/>
    <row r="8" spans="1:1" s="235" customFormat="1"/>
    <row r="9" spans="1:1" s="235" customFormat="1"/>
    <row r="10" spans="1:1" s="235" customFormat="1"/>
    <row r="11" spans="1:1" s="235" customFormat="1"/>
    <row r="12" spans="1:1" s="235" customFormat="1"/>
    <row r="13" spans="1:1" s="235" customFormat="1"/>
    <row r="14" spans="1:1" s="235" customFormat="1"/>
    <row r="15" spans="1:1" s="235" customFormat="1"/>
    <row r="16" spans="1:1" s="235" customFormat="1"/>
    <row r="17" s="235" customFormat="1"/>
    <row r="18" s="235" customFormat="1"/>
    <row r="19" s="235" customFormat="1"/>
    <row r="20" s="235" customFormat="1"/>
    <row r="21" s="235" customFormat="1"/>
    <row r="22" s="235" customFormat="1"/>
    <row r="23" s="235" customFormat="1"/>
    <row r="24" s="235" customFormat="1"/>
    <row r="25" s="235" customFormat="1"/>
    <row r="33" spans="1:1" ht="15.75">
      <c r="A33" s="6" t="s">
        <v>287</v>
      </c>
    </row>
    <row r="34" spans="1:1" ht="15.75">
      <c r="A34" s="236"/>
    </row>
    <row r="35" spans="1:1" ht="15.75">
      <c r="A35" s="236"/>
    </row>
    <row r="36" spans="1:1" ht="15.75">
      <c r="A36" s="236"/>
    </row>
    <row r="37" spans="1:1" ht="15.75">
      <c r="A37" s="236"/>
    </row>
    <row r="38" spans="1:1" ht="15.75">
      <c r="A38" s="236"/>
    </row>
    <row r="39" spans="1:1" ht="15.75">
      <c r="A39" s="236"/>
    </row>
    <row r="40" spans="1:1" ht="15.75">
      <c r="A40" s="236"/>
    </row>
    <row r="41" spans="1:1" ht="15.75">
      <c r="A41" s="236"/>
    </row>
    <row r="42" spans="1:1" ht="15.75">
      <c r="A42" s="236"/>
    </row>
    <row r="43" spans="1:1" ht="15.75">
      <c r="A43" s="236"/>
    </row>
    <row r="44" spans="1:1" ht="15.75">
      <c r="A44" s="236"/>
    </row>
    <row r="45" spans="1:1" ht="15.75">
      <c r="A45" s="236"/>
    </row>
    <row r="46" spans="1:1" ht="15.75">
      <c r="A46" s="236"/>
    </row>
    <row r="47" spans="1:1" ht="15.75">
      <c r="A47" s="236"/>
    </row>
    <row r="48" spans="1:1" ht="15.75">
      <c r="A48" s="236"/>
    </row>
    <row r="49" spans="1:3" ht="15.75">
      <c r="A49" s="236"/>
    </row>
    <row r="56" spans="1:3" s="235" customFormat="1"/>
    <row r="60" spans="1:3" ht="15.75">
      <c r="A60" s="6" t="s">
        <v>288</v>
      </c>
    </row>
    <row r="63" spans="1:3">
      <c r="B63" s="66"/>
      <c r="C63" s="67"/>
    </row>
    <row r="64" spans="1:3">
      <c r="B64" s="68" t="s">
        <v>209</v>
      </c>
      <c r="C64" s="58"/>
    </row>
    <row r="65" spans="1:3">
      <c r="B65" s="38" t="s">
        <v>209</v>
      </c>
      <c r="C65" s="8"/>
    </row>
    <row r="66" spans="1:3">
      <c r="B66" s="68" t="s">
        <v>209</v>
      </c>
    </row>
    <row r="79" spans="1:3">
      <c r="A79" s="65" t="s">
        <v>199</v>
      </c>
    </row>
    <row r="80" spans="1:3" ht="38.25">
      <c r="A80" s="68" t="s">
        <v>283</v>
      </c>
      <c r="B80" s="235" t="s">
        <v>537</v>
      </c>
    </row>
    <row r="81" spans="1:2" ht="38.25">
      <c r="A81" s="68" t="s">
        <v>284</v>
      </c>
      <c r="B81" s="235" t="s">
        <v>537</v>
      </c>
    </row>
    <row r="82" spans="1:2" ht="38.25">
      <c r="A82" s="68" t="s">
        <v>285</v>
      </c>
      <c r="B82" t="s">
        <v>537</v>
      </c>
    </row>
  </sheetData>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3"/>
  <sheetViews>
    <sheetView tabSelected="1" workbookViewId="0">
      <selection activeCell="B18" sqref="B18"/>
    </sheetView>
  </sheetViews>
  <sheetFormatPr defaultColWidth="8.85546875" defaultRowHeight="14.25"/>
  <cols>
    <col min="1" max="1" width="48.28515625" style="58" customWidth="1"/>
    <col min="2" max="2" width="80.28515625" style="58" customWidth="1"/>
    <col min="3" max="16384" width="8.85546875" style="58"/>
  </cols>
  <sheetData>
    <row r="1" spans="1:2" ht="16.5" thickBot="1">
      <c r="A1" s="183" t="s">
        <v>188</v>
      </c>
      <c r="B1" s="184"/>
    </row>
    <row r="2" spans="1:2" ht="15" thickBot="1">
      <c r="A2" s="44" t="s">
        <v>189</v>
      </c>
      <c r="B2" s="45" t="s">
        <v>190</v>
      </c>
    </row>
    <row r="3" spans="1:2" ht="24">
      <c r="A3" s="70" t="s">
        <v>278</v>
      </c>
      <c r="B3" s="63"/>
    </row>
    <row r="4" spans="1:2" ht="15" thickBot="1">
      <c r="A4" s="64" t="str">
        <f>'1(Data)'!A177</f>
        <v>1A) Volume and coverage of available data</v>
      </c>
      <c r="B4" s="64" t="str">
        <f>'1(Data)'!C177</f>
        <v>Overall volume of data increased, as many data sets (highlighted in yellow) received an update</v>
      </c>
    </row>
    <row r="5" spans="1:2" ht="30.75" customHeight="1" thickBot="1">
      <c r="A5" s="64" t="str">
        <f>'1(Data)'!A178</f>
        <v>1B) Usage of data in this quarter</v>
      </c>
      <c r="B5" s="64" t="str">
        <f>'1(Data)'!C178</f>
        <v>As expected, overall there were more donwloads in the last quarter than in the previous one. This effect is largely due to the fact that Q3 coincides with the holiday season</v>
      </c>
    </row>
    <row r="6" spans="1:2" ht="24.75" thickBot="1">
      <c r="A6" s="71" t="s">
        <v>279</v>
      </c>
      <c r="B6" s="51"/>
    </row>
    <row r="7" spans="1:2" ht="24.75" thickBot="1">
      <c r="A7" s="51" t="str">
        <f>'2(Products)'!A81</f>
        <v>2A) Volume and coverage of available data products</v>
      </c>
      <c r="B7" s="51" t="str">
        <f>'2(Products)'!B81</f>
        <v>Vessel density did not increase as next update is due in 2021. Route density is updated every month, so there's a constant increase in volume</v>
      </c>
    </row>
    <row r="8" spans="1:2" ht="15" thickBot="1">
      <c r="A8" s="51" t="str">
        <f>'2(Products)'!A82</f>
        <v>2B) Usage of data products in this quarter</v>
      </c>
      <c r="B8" s="51" t="str">
        <f>'2(Products)'!B82</f>
        <v>Upward trend in Q4 compared with Q3. Q3 coincides with the holiday season.</v>
      </c>
    </row>
    <row r="9" spans="1:2" ht="30.6" customHeight="1" thickBot="1">
      <c r="A9" s="46" t="str">
        <f>'3(Data providers)'!A37</f>
        <v>3) Organisations supplying/ approached to supply data anad data products</v>
      </c>
      <c r="B9" s="46" t="str">
        <f>'3(Data providers)'!B37</f>
        <v>Nothing to report</v>
      </c>
    </row>
    <row r="10" spans="1:2" ht="15" thickBot="1">
      <c r="A10" s="47" t="str">
        <f>'4(Web services)'!A62</f>
        <v>4) Online 'Web' interfaces to access or view data</v>
      </c>
      <c r="B10" s="47" t="str">
        <f>'4(Web services)'!B62</f>
        <v>Nothing to report</v>
      </c>
    </row>
    <row r="11" spans="1:2" ht="24.75" thickBot="1">
      <c r="A11" s="46" t="str">
        <f>'5(User stats)&amp;6(Use case stats)'!A96</f>
        <v>5) Statistics on information volunteered through download forms</v>
      </c>
      <c r="B11" s="46" t="str">
        <f>'5(User stats)&amp;6(Use case stats)'!B96</f>
        <v>Users from industry still at nearly 40%</v>
      </c>
    </row>
    <row r="12" spans="1:2" ht="15" thickBot="1">
      <c r="A12" s="47" t="str">
        <f>'5(User stats)&amp;6(Use case stats)'!A97</f>
        <v>6) Published use cases</v>
      </c>
      <c r="B12" s="47" t="str">
        <f>'5(User stats)&amp;6(Use case stats)'!B97</f>
        <v>Nothing to report</v>
      </c>
    </row>
    <row r="13" spans="1:2" ht="15" thickBot="1">
      <c r="A13" s="46" t="str">
        <f>'8(User friendliness)'!A75</f>
        <v>8.1) Technical monitoring</v>
      </c>
      <c r="B13" s="46" t="str">
        <f>'8(User friendliness)'!B75</f>
        <v>Header and footer will be made compliant</v>
      </c>
    </row>
    <row r="14" spans="1:2" ht="15" thickBot="1">
      <c r="A14" s="47" t="str">
        <f>'8(User friendliness)'!A76</f>
        <v>8.2) Visual Harmonisation score</v>
      </c>
      <c r="B14" s="47" t="str">
        <f>'8(User friendliness)'!B76</f>
        <v>As above</v>
      </c>
    </row>
    <row r="15" spans="1:2" ht="15" thickBot="1">
      <c r="A15" s="46" t="str">
        <f>'9-10-11(User stats)'!A80</f>
        <v>9) Visibility &amp; analytics for web pages</v>
      </c>
      <c r="B15" s="46" t="str">
        <f>'9-10-11(User stats)'!B80</f>
        <v>Difficult to explain</v>
      </c>
    </row>
    <row r="16" spans="1:2" ht="15" thickBot="1">
      <c r="A16" s="47" t="str">
        <f>'9-10-11(User stats)'!A81</f>
        <v>10) Visibility &amp; analytics for web sections</v>
      </c>
      <c r="B16" s="47" t="str">
        <f>'9-10-11(User stats)'!B81</f>
        <v>Difficult to explain</v>
      </c>
    </row>
    <row r="17" spans="1:2" ht="15" thickBot="1">
      <c r="A17" s="46" t="str">
        <f>'9-10-11(User stats)'!A82</f>
        <v>11) Average visit duration for web pages</v>
      </c>
      <c r="B17" s="46" t="str">
        <f>'9-10-11(User stats)'!B82</f>
        <v>Difficult to explain</v>
      </c>
    </row>
    <row r="18" spans="1:2">
      <c r="A18" s="48"/>
    </row>
    <row r="19" spans="1:2">
      <c r="A19" s="4"/>
    </row>
    <row r="20" spans="1:2">
      <c r="A20" s="4"/>
    </row>
    <row r="21" spans="1:2">
      <c r="A21" s="4"/>
    </row>
    <row r="22" spans="1:2">
      <c r="A22" s="4"/>
    </row>
    <row r="23" spans="1:2">
      <c r="A23" s="4"/>
    </row>
  </sheetData>
  <mergeCells count="1">
    <mergeCell ref="A1:B1"/>
  </mergeCells>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178"/>
  <sheetViews>
    <sheetView topLeftCell="A164" zoomScale="85" zoomScaleNormal="85" workbookViewId="0">
      <selection activeCell="A177" sqref="A177"/>
    </sheetView>
  </sheetViews>
  <sheetFormatPr defaultColWidth="9.140625" defaultRowHeight="14.25"/>
  <cols>
    <col min="1" max="2" width="15.85546875" style="116" customWidth="1"/>
    <col min="3" max="4" width="16.7109375" style="116" customWidth="1"/>
    <col min="5" max="6" width="14.42578125" style="116" customWidth="1"/>
    <col min="7" max="8" width="16.7109375" style="116" customWidth="1"/>
    <col min="9" max="9" width="17.85546875" style="107" customWidth="1"/>
    <col min="10" max="10" width="16.140625" style="116" customWidth="1"/>
    <col min="11" max="11" width="14.7109375" style="116" customWidth="1"/>
    <col min="12" max="12" width="15" style="116" customWidth="1"/>
    <col min="13" max="13" width="16.28515625" style="116" customWidth="1"/>
    <col min="14" max="14" width="13" style="116" customWidth="1"/>
    <col min="15" max="15" width="18.85546875" style="116" customWidth="1"/>
    <col min="16" max="16" width="14.140625" style="116" customWidth="1"/>
    <col min="17" max="17" width="14.28515625" style="116" customWidth="1"/>
    <col min="18" max="18" width="15.140625" style="116" customWidth="1"/>
    <col min="19" max="19" width="16.140625" style="116" customWidth="1"/>
    <col min="20" max="20" width="24.7109375" style="116" customWidth="1"/>
    <col min="21" max="21" width="19.28515625" style="116" customWidth="1"/>
    <col min="22" max="22" width="20" style="116" customWidth="1"/>
    <col min="23" max="23" width="12.140625" style="116" bestFit="1" customWidth="1"/>
    <col min="24" max="24" width="9.140625" style="116"/>
    <col min="25" max="25" width="10.28515625" style="116" customWidth="1"/>
    <col min="26" max="26" width="12" style="116" customWidth="1"/>
    <col min="27" max="16384" width="9.140625" style="116"/>
  </cols>
  <sheetData>
    <row r="1" spans="1:21" ht="15.75">
      <c r="A1" s="115" t="s">
        <v>267</v>
      </c>
      <c r="B1" s="115"/>
    </row>
    <row r="2" spans="1:21" s="134" customFormat="1">
      <c r="A2" s="133" t="s">
        <v>220</v>
      </c>
      <c r="B2" s="133"/>
      <c r="I2" s="161"/>
    </row>
    <row r="3" spans="1:21" s="134" customFormat="1">
      <c r="A3" s="133" t="s">
        <v>191</v>
      </c>
      <c r="B3" s="133"/>
      <c r="I3" s="161"/>
    </row>
    <row r="4" spans="1:21" s="130" customFormat="1" ht="15">
      <c r="A4" s="133" t="s">
        <v>219</v>
      </c>
      <c r="B4" s="133"/>
      <c r="I4" s="162"/>
    </row>
    <row r="5" spans="1:21" s="78" customFormat="1" ht="15">
      <c r="A5" s="136" t="s">
        <v>268</v>
      </c>
      <c r="B5" s="136"/>
      <c r="I5" s="79"/>
    </row>
    <row r="6" spans="1:21" ht="32.25" customHeight="1">
      <c r="A6" s="131" t="s">
        <v>38</v>
      </c>
      <c r="B6" s="131" t="s">
        <v>39</v>
      </c>
      <c r="C6" s="131" t="s">
        <v>54</v>
      </c>
      <c r="D6" s="80"/>
      <c r="L6" s="81"/>
      <c r="M6" s="81"/>
      <c r="N6" s="81"/>
      <c r="O6" s="81"/>
      <c r="P6" s="81"/>
      <c r="Q6" s="81"/>
      <c r="R6" s="81"/>
      <c r="S6" s="81"/>
      <c r="T6" s="81"/>
      <c r="U6" s="81"/>
    </row>
    <row r="7" spans="1:21" ht="18" customHeight="1">
      <c r="A7" s="142">
        <v>44197</v>
      </c>
      <c r="B7" s="117" t="s">
        <v>10</v>
      </c>
      <c r="C7" s="117" t="s">
        <v>19</v>
      </c>
      <c r="D7" s="81"/>
      <c r="I7" s="154"/>
      <c r="J7" s="81"/>
      <c r="K7" s="81"/>
      <c r="L7" s="81"/>
      <c r="M7" s="81"/>
      <c r="N7" s="81"/>
      <c r="O7" s="81"/>
      <c r="P7" s="81"/>
      <c r="Q7" s="81"/>
      <c r="R7" s="81"/>
      <c r="S7" s="81"/>
      <c r="T7" s="81"/>
      <c r="U7" s="81"/>
    </row>
    <row r="8" spans="1:21">
      <c r="C8" s="141"/>
      <c r="D8" s="141"/>
      <c r="E8" s="141"/>
      <c r="F8" s="141"/>
      <c r="G8" s="141"/>
      <c r="H8" s="141"/>
    </row>
    <row r="9" spans="1:21" ht="63.75">
      <c r="A9" s="109" t="s">
        <v>231</v>
      </c>
      <c r="B9" s="109"/>
      <c r="C9" s="111" t="s">
        <v>315</v>
      </c>
      <c r="D9" s="111" t="s">
        <v>307</v>
      </c>
      <c r="E9" s="111" t="s">
        <v>316</v>
      </c>
      <c r="F9" s="111" t="s">
        <v>307</v>
      </c>
      <c r="G9" s="111" t="s">
        <v>317</v>
      </c>
      <c r="H9" s="111" t="s">
        <v>318</v>
      </c>
      <c r="I9" s="111" t="s">
        <v>312</v>
      </c>
    </row>
    <row r="10" spans="1:21" ht="25.5">
      <c r="A10" s="187" t="s">
        <v>319</v>
      </c>
      <c r="B10" s="143" t="s">
        <v>320</v>
      </c>
      <c r="C10" s="145">
        <v>406</v>
      </c>
      <c r="D10" s="145">
        <v>406</v>
      </c>
      <c r="E10" s="145">
        <v>2974</v>
      </c>
      <c r="F10" s="145">
        <v>2974</v>
      </c>
      <c r="G10" s="151">
        <f>(C10-D10)/D10</f>
        <v>0</v>
      </c>
      <c r="H10" s="148">
        <f>(E10-F10)/F10</f>
        <v>0</v>
      </c>
      <c r="I10" s="163">
        <v>1.4599999999999999E-3</v>
      </c>
    </row>
    <row r="11" spans="1:21" ht="25.5">
      <c r="A11" s="189"/>
      <c r="B11" s="143" t="s">
        <v>321</v>
      </c>
      <c r="C11" s="145">
        <v>1059</v>
      </c>
      <c r="D11" s="145">
        <v>1059</v>
      </c>
      <c r="E11" s="145"/>
      <c r="F11" s="145"/>
      <c r="G11" s="151">
        <f>(C11-D11)/D11</f>
        <v>0</v>
      </c>
      <c r="H11" s="148"/>
      <c r="I11" s="163">
        <v>1E-3</v>
      </c>
    </row>
    <row r="12" spans="1:21">
      <c r="A12" s="187" t="s">
        <v>322</v>
      </c>
      <c r="B12" s="143" t="s">
        <v>323</v>
      </c>
      <c r="C12" s="200" t="s">
        <v>324</v>
      </c>
      <c r="D12" s="201"/>
      <c r="E12" s="201"/>
      <c r="F12" s="201"/>
      <c r="G12" s="201"/>
      <c r="H12" s="201"/>
      <c r="I12" s="202"/>
    </row>
    <row r="13" spans="1:21">
      <c r="A13" s="188"/>
      <c r="B13" s="143" t="s">
        <v>325</v>
      </c>
      <c r="C13" s="145">
        <v>4062</v>
      </c>
      <c r="D13" s="145">
        <v>4062</v>
      </c>
      <c r="E13" s="119"/>
      <c r="F13" s="145"/>
      <c r="G13" s="151">
        <f>(C13-D13)/D13</f>
        <v>0</v>
      </c>
      <c r="H13" s="148"/>
      <c r="I13" s="163">
        <v>1.73828E-3</v>
      </c>
    </row>
    <row r="14" spans="1:21" ht="51">
      <c r="A14" s="189"/>
      <c r="B14" s="143" t="s">
        <v>326</v>
      </c>
      <c r="C14" s="200" t="s">
        <v>324</v>
      </c>
      <c r="D14" s="201"/>
      <c r="E14" s="201"/>
      <c r="F14" s="201"/>
      <c r="G14" s="201"/>
      <c r="H14" s="201"/>
      <c r="I14" s="202"/>
    </row>
    <row r="15" spans="1:21">
      <c r="A15" s="112" t="s">
        <v>327</v>
      </c>
      <c r="B15" s="143" t="s">
        <v>327</v>
      </c>
      <c r="C15" s="145">
        <v>4446</v>
      </c>
      <c r="D15" s="145">
        <v>4446</v>
      </c>
      <c r="E15" s="145">
        <v>8733</v>
      </c>
      <c r="F15" s="145">
        <v>8733</v>
      </c>
      <c r="G15" s="148">
        <f>(C15-D15)/D15</f>
        <v>0</v>
      </c>
      <c r="H15" s="148">
        <f>(E15-F15)/F15</f>
        <v>0</v>
      </c>
      <c r="I15" s="163">
        <v>3.4179700000000002E-3</v>
      </c>
    </row>
    <row r="16" spans="1:21" ht="38.25">
      <c r="A16" s="187" t="s">
        <v>328</v>
      </c>
      <c r="B16" s="143" t="s">
        <v>329</v>
      </c>
      <c r="C16" s="145">
        <v>100658</v>
      </c>
      <c r="D16" s="145">
        <v>100658</v>
      </c>
      <c r="E16" s="119"/>
      <c r="F16" s="145"/>
      <c r="G16" s="148">
        <f t="shared" ref="G16:G58" si="0">(C16-D16)/D16</f>
        <v>0</v>
      </c>
      <c r="H16" s="148"/>
      <c r="I16" s="163">
        <v>0.50195299999999998</v>
      </c>
    </row>
    <row r="17" spans="1:9" ht="25.5">
      <c r="A17" s="188"/>
      <c r="B17" s="143" t="s">
        <v>330</v>
      </c>
      <c r="C17" s="145">
        <v>27845</v>
      </c>
      <c r="D17" s="145">
        <v>27845</v>
      </c>
      <c r="E17" s="119"/>
      <c r="F17" s="145"/>
      <c r="G17" s="148">
        <f t="shared" si="0"/>
        <v>0</v>
      </c>
      <c r="H17" s="148"/>
      <c r="I17" s="163">
        <v>0.41015600000000002</v>
      </c>
    </row>
    <row r="18" spans="1:9" ht="14.25" customHeight="1">
      <c r="A18" s="188"/>
      <c r="B18" s="203" t="s">
        <v>331</v>
      </c>
      <c r="C18" s="200" t="s">
        <v>332</v>
      </c>
      <c r="D18" s="201"/>
      <c r="E18" s="201"/>
      <c r="F18" s="201"/>
      <c r="G18" s="201"/>
      <c r="H18" s="201"/>
      <c r="I18" s="206">
        <v>0.14499999999999999</v>
      </c>
    </row>
    <row r="19" spans="1:9">
      <c r="A19" s="188"/>
      <c r="B19" s="204"/>
      <c r="C19" s="172">
        <v>15145</v>
      </c>
      <c r="D19" s="172">
        <v>15145</v>
      </c>
      <c r="E19" s="145">
        <v>454350</v>
      </c>
      <c r="F19" s="145">
        <v>454350</v>
      </c>
      <c r="G19" s="173">
        <f t="shared" si="0"/>
        <v>0</v>
      </c>
      <c r="H19" s="174">
        <f>(E19-F19)/F19</f>
        <v>0</v>
      </c>
      <c r="I19" s="207"/>
    </row>
    <row r="20" spans="1:9">
      <c r="A20" s="188"/>
      <c r="B20" s="204"/>
      <c r="C20" s="200" t="s">
        <v>333</v>
      </c>
      <c r="D20" s="201"/>
      <c r="E20" s="201"/>
      <c r="F20" s="201"/>
      <c r="G20" s="201"/>
      <c r="H20" s="201"/>
      <c r="I20" s="207"/>
    </row>
    <row r="21" spans="1:9">
      <c r="A21" s="189"/>
      <c r="B21" s="205"/>
      <c r="C21" s="172">
        <v>22295</v>
      </c>
      <c r="D21" s="172">
        <v>22295</v>
      </c>
      <c r="E21" s="145">
        <v>668850</v>
      </c>
      <c r="F21" s="145">
        <v>668850</v>
      </c>
      <c r="G21" s="173">
        <f t="shared" si="0"/>
        <v>0</v>
      </c>
      <c r="H21" s="174">
        <f>(E21-F21)/F21</f>
        <v>0</v>
      </c>
      <c r="I21" s="208"/>
    </row>
    <row r="22" spans="1:9" ht="25.5">
      <c r="A22" s="187" t="s">
        <v>334</v>
      </c>
      <c r="B22" s="143" t="s">
        <v>335</v>
      </c>
      <c r="C22" s="145">
        <v>322</v>
      </c>
      <c r="D22" s="145">
        <v>322</v>
      </c>
      <c r="E22" s="145"/>
      <c r="F22" s="145"/>
      <c r="G22" s="151">
        <f t="shared" si="0"/>
        <v>0</v>
      </c>
      <c r="H22" s="148"/>
      <c r="I22" s="163">
        <v>8.5937500000000007E-3</v>
      </c>
    </row>
    <row r="23" spans="1:9" ht="25.5">
      <c r="A23" s="188"/>
      <c r="B23" s="143" t="s">
        <v>336</v>
      </c>
      <c r="C23" s="145">
        <v>65</v>
      </c>
      <c r="D23" s="145">
        <v>65</v>
      </c>
      <c r="E23" s="145"/>
      <c r="F23" s="145"/>
      <c r="G23" s="151">
        <f t="shared" si="0"/>
        <v>0</v>
      </c>
      <c r="H23" s="148"/>
      <c r="I23" s="163">
        <v>2.1972999999999999E-2</v>
      </c>
    </row>
    <row r="24" spans="1:9" ht="38.25">
      <c r="A24" s="188"/>
      <c r="B24" s="143" t="s">
        <v>337</v>
      </c>
      <c r="C24" s="145">
        <v>137</v>
      </c>
      <c r="D24" s="145">
        <v>137</v>
      </c>
      <c r="E24" s="145">
        <v>83831</v>
      </c>
      <c r="F24" s="145">
        <v>83831</v>
      </c>
      <c r="G24" s="151">
        <f t="shared" si="0"/>
        <v>0</v>
      </c>
      <c r="H24" s="151">
        <f t="shared" ref="H24:H58" si="1">(E24-F24)/F24</f>
        <v>0</v>
      </c>
      <c r="I24" s="163">
        <v>4.6973000000000001E-2</v>
      </c>
    </row>
    <row r="25" spans="1:9" ht="25.5">
      <c r="A25" s="188"/>
      <c r="B25" s="158" t="s">
        <v>338</v>
      </c>
      <c r="C25" s="155">
        <v>2385</v>
      </c>
      <c r="D25" s="155">
        <v>2164</v>
      </c>
      <c r="E25" s="155">
        <v>4101733</v>
      </c>
      <c r="F25" s="155">
        <v>3171123</v>
      </c>
      <c r="G25" s="175">
        <f t="shared" si="0"/>
        <v>0.10212569316081331</v>
      </c>
      <c r="H25" s="175">
        <f t="shared" si="1"/>
        <v>0.29346386122518742</v>
      </c>
      <c r="I25" s="166">
        <v>1.0900000000000001</v>
      </c>
    </row>
    <row r="26" spans="1:9">
      <c r="A26" s="188"/>
      <c r="B26" s="143" t="s">
        <v>339</v>
      </c>
      <c r="C26" s="145">
        <v>159529</v>
      </c>
      <c r="D26" s="145">
        <v>159529</v>
      </c>
      <c r="E26" s="145"/>
      <c r="F26" s="145"/>
      <c r="G26" s="148">
        <f t="shared" si="0"/>
        <v>0</v>
      </c>
      <c r="H26" s="148"/>
      <c r="I26" s="163">
        <v>3.1348000000000001E-2</v>
      </c>
    </row>
    <row r="27" spans="1:9">
      <c r="A27" s="189"/>
      <c r="B27" s="143" t="s">
        <v>340</v>
      </c>
      <c r="C27" s="145">
        <v>169</v>
      </c>
      <c r="D27" s="145">
        <v>169</v>
      </c>
      <c r="E27" s="145">
        <v>46751</v>
      </c>
      <c r="F27" s="145">
        <v>46751</v>
      </c>
      <c r="G27" s="148">
        <f t="shared" si="0"/>
        <v>0</v>
      </c>
      <c r="H27" s="148">
        <f t="shared" si="1"/>
        <v>0</v>
      </c>
      <c r="I27" s="163">
        <v>1.5233999999999999E-2</v>
      </c>
    </row>
    <row r="28" spans="1:9">
      <c r="A28" s="187" t="s">
        <v>341</v>
      </c>
      <c r="B28" s="158" t="s">
        <v>342</v>
      </c>
      <c r="C28" s="155">
        <v>26457</v>
      </c>
      <c r="D28" s="155">
        <v>25645</v>
      </c>
      <c r="E28" s="155"/>
      <c r="F28" s="155"/>
      <c r="G28" s="156">
        <f t="shared" si="0"/>
        <v>3.1663092220705791E-2</v>
      </c>
      <c r="H28" s="156"/>
      <c r="I28" s="166">
        <v>3.54492E-3</v>
      </c>
    </row>
    <row r="29" spans="1:9">
      <c r="A29" s="188"/>
      <c r="B29" s="144" t="s">
        <v>343</v>
      </c>
      <c r="C29" s="145">
        <v>2214</v>
      </c>
      <c r="D29" s="145">
        <v>2214</v>
      </c>
      <c r="E29" s="145"/>
      <c r="F29" s="145"/>
      <c r="G29" s="148">
        <f t="shared" si="0"/>
        <v>0</v>
      </c>
      <c r="H29" s="148"/>
      <c r="I29" s="163">
        <v>1.75E-3</v>
      </c>
    </row>
    <row r="30" spans="1:9" ht="25.5">
      <c r="A30" s="189"/>
      <c r="B30" s="159" t="s">
        <v>344</v>
      </c>
      <c r="C30" s="155">
        <v>2105</v>
      </c>
      <c r="D30" s="155">
        <v>1739</v>
      </c>
      <c r="E30" s="155"/>
      <c r="F30" s="155"/>
      <c r="G30" s="175">
        <f t="shared" si="0"/>
        <v>0.21046578493387005</v>
      </c>
      <c r="H30" s="175"/>
      <c r="I30" s="166">
        <v>7.9726999999999999E-4</v>
      </c>
    </row>
    <row r="31" spans="1:9">
      <c r="A31" s="187" t="s">
        <v>345</v>
      </c>
      <c r="B31" s="159" t="s">
        <v>346</v>
      </c>
      <c r="C31" s="155">
        <v>2440</v>
      </c>
      <c r="D31" s="155">
        <v>2440</v>
      </c>
      <c r="E31" s="155">
        <v>351657</v>
      </c>
      <c r="F31" s="155">
        <v>243606</v>
      </c>
      <c r="G31" s="175">
        <f t="shared" si="0"/>
        <v>0</v>
      </c>
      <c r="H31" s="175">
        <f t="shared" si="1"/>
        <v>0.44354818846826433</v>
      </c>
      <c r="I31" s="211">
        <v>2.0499999999999998</v>
      </c>
    </row>
    <row r="32" spans="1:9">
      <c r="A32" s="188"/>
      <c r="B32" s="159" t="s">
        <v>347</v>
      </c>
      <c r="C32" s="155">
        <v>2440</v>
      </c>
      <c r="D32" s="155">
        <v>2440</v>
      </c>
      <c r="E32" s="155">
        <v>271500</v>
      </c>
      <c r="F32" s="155">
        <v>130416</v>
      </c>
      <c r="G32" s="175">
        <f t="shared" si="0"/>
        <v>0</v>
      </c>
      <c r="H32" s="175">
        <f t="shared" si="1"/>
        <v>1.0817997791682001</v>
      </c>
      <c r="I32" s="212"/>
    </row>
    <row r="33" spans="1:9">
      <c r="A33" s="189"/>
      <c r="B33" s="159" t="s">
        <v>348</v>
      </c>
      <c r="C33" s="155">
        <v>2440</v>
      </c>
      <c r="D33" s="155">
        <v>2440</v>
      </c>
      <c r="E33" s="155">
        <v>7297920</v>
      </c>
      <c r="F33" s="155">
        <v>5081664</v>
      </c>
      <c r="G33" s="175">
        <f t="shared" si="0"/>
        <v>0</v>
      </c>
      <c r="H33" s="175">
        <f t="shared" si="1"/>
        <v>0.43612800846336947</v>
      </c>
      <c r="I33" s="213"/>
    </row>
    <row r="34" spans="1:9" ht="51">
      <c r="A34" s="112" t="s">
        <v>349</v>
      </c>
      <c r="B34" s="158" t="s">
        <v>497</v>
      </c>
      <c r="C34" s="155">
        <v>422</v>
      </c>
      <c r="D34" s="155">
        <v>160</v>
      </c>
      <c r="E34" s="155">
        <v>1492</v>
      </c>
      <c r="F34" s="155">
        <v>797</v>
      </c>
      <c r="G34" s="175">
        <f t="shared" si="0"/>
        <v>1.6375</v>
      </c>
      <c r="H34" s="175">
        <f t="shared" si="1"/>
        <v>0.87202007528230863</v>
      </c>
      <c r="I34" s="166">
        <v>9.4322299999999998E-4</v>
      </c>
    </row>
    <row r="35" spans="1:9" ht="25.5">
      <c r="A35" s="187" t="s">
        <v>351</v>
      </c>
      <c r="B35" s="143" t="s">
        <v>352</v>
      </c>
      <c r="C35" s="145">
        <v>2170</v>
      </c>
      <c r="D35" s="145">
        <v>2170</v>
      </c>
      <c r="E35" s="145"/>
      <c r="F35" s="145"/>
      <c r="G35" s="151">
        <f t="shared" si="0"/>
        <v>0</v>
      </c>
      <c r="H35" s="151"/>
      <c r="I35" s="163">
        <v>8.9645000000000002E-4</v>
      </c>
    </row>
    <row r="36" spans="1:9">
      <c r="A36" s="188"/>
      <c r="B36" s="143" t="s">
        <v>353</v>
      </c>
      <c r="C36" s="145">
        <v>2561</v>
      </c>
      <c r="D36" s="145">
        <v>2561</v>
      </c>
      <c r="E36" s="145"/>
      <c r="F36" s="145"/>
      <c r="G36" s="151">
        <f t="shared" si="0"/>
        <v>0</v>
      </c>
      <c r="H36" s="151"/>
      <c r="I36" s="163">
        <v>1.9433600000000001E-3</v>
      </c>
    </row>
    <row r="37" spans="1:9" ht="25.5">
      <c r="A37" s="189"/>
      <c r="B37" s="158" t="s">
        <v>354</v>
      </c>
      <c r="C37" s="155">
        <v>9148</v>
      </c>
      <c r="D37" s="155">
        <v>6898</v>
      </c>
      <c r="E37" s="155">
        <v>20632</v>
      </c>
      <c r="F37" s="155"/>
      <c r="G37" s="175">
        <f t="shared" si="0"/>
        <v>0.32618150188460421</v>
      </c>
      <c r="H37" s="175" t="s">
        <v>498</v>
      </c>
      <c r="I37" s="166">
        <v>4.5117200000000003E-3</v>
      </c>
    </row>
    <row r="38" spans="1:9">
      <c r="A38" s="187" t="s">
        <v>355</v>
      </c>
      <c r="B38" s="143" t="s">
        <v>356</v>
      </c>
      <c r="C38" s="145">
        <v>165</v>
      </c>
      <c r="D38" s="145">
        <v>165</v>
      </c>
      <c r="E38" s="145">
        <v>252</v>
      </c>
      <c r="F38" s="145">
        <v>252</v>
      </c>
      <c r="G38" s="151">
        <f t="shared" si="0"/>
        <v>0</v>
      </c>
      <c r="H38" s="151">
        <f t="shared" si="1"/>
        <v>0</v>
      </c>
      <c r="I38" s="167">
        <v>4.3105999999999998E-4</v>
      </c>
    </row>
    <row r="39" spans="1:9">
      <c r="A39" s="189"/>
      <c r="B39" s="143" t="s">
        <v>357</v>
      </c>
      <c r="C39" s="145">
        <v>34</v>
      </c>
      <c r="D39" s="145">
        <v>34</v>
      </c>
      <c r="E39" s="145"/>
      <c r="F39" s="145"/>
      <c r="G39" s="151">
        <f t="shared" si="0"/>
        <v>0</v>
      </c>
      <c r="H39" s="151"/>
      <c r="I39" s="167">
        <v>4.8828000000000001E-4</v>
      </c>
    </row>
    <row r="40" spans="1:9" ht="25.5">
      <c r="A40" s="187" t="s">
        <v>358</v>
      </c>
      <c r="B40" s="143" t="s">
        <v>359</v>
      </c>
      <c r="C40" s="145">
        <v>8</v>
      </c>
      <c r="D40" s="145">
        <v>8</v>
      </c>
      <c r="E40" s="145"/>
      <c r="F40" s="145"/>
      <c r="G40" s="151">
        <f t="shared" si="0"/>
        <v>0</v>
      </c>
      <c r="H40" s="151"/>
      <c r="I40" s="163">
        <v>0.10253900000000001</v>
      </c>
    </row>
    <row r="41" spans="1:9" ht="25.5">
      <c r="A41" s="188"/>
      <c r="B41" s="143" t="s">
        <v>360</v>
      </c>
      <c r="C41" s="145">
        <v>198</v>
      </c>
      <c r="D41" s="145">
        <v>198</v>
      </c>
      <c r="E41" s="145"/>
      <c r="F41" s="145"/>
      <c r="G41" s="151">
        <f t="shared" si="0"/>
        <v>0</v>
      </c>
      <c r="H41" s="151"/>
      <c r="I41" s="163">
        <v>7.3632799999999998E-3</v>
      </c>
    </row>
    <row r="42" spans="1:9">
      <c r="A42" s="188"/>
      <c r="B42" s="143" t="s">
        <v>361</v>
      </c>
      <c r="C42" s="145">
        <v>21</v>
      </c>
      <c r="D42" s="145">
        <v>21</v>
      </c>
      <c r="E42" s="145"/>
      <c r="F42" s="145"/>
      <c r="G42" s="151">
        <f t="shared" si="0"/>
        <v>0</v>
      </c>
      <c r="H42" s="151"/>
      <c r="I42" s="163">
        <v>1.2500000000000001E-2</v>
      </c>
    </row>
    <row r="43" spans="1:9">
      <c r="A43" s="188"/>
      <c r="B43" s="143" t="s">
        <v>362</v>
      </c>
      <c r="C43" s="145">
        <v>11</v>
      </c>
      <c r="D43" s="145">
        <v>11</v>
      </c>
      <c r="E43" s="145"/>
      <c r="F43" s="145"/>
      <c r="G43" s="151">
        <f t="shared" si="0"/>
        <v>0</v>
      </c>
      <c r="H43" s="151"/>
      <c r="I43" s="163">
        <v>0.306641</v>
      </c>
    </row>
    <row r="44" spans="1:9" ht="25.5">
      <c r="A44" s="189"/>
      <c r="B44" s="143" t="s">
        <v>363</v>
      </c>
      <c r="C44" s="145">
        <v>20</v>
      </c>
      <c r="D44" s="145">
        <v>20</v>
      </c>
      <c r="E44" s="145"/>
      <c r="F44" s="145"/>
      <c r="G44" s="151">
        <f t="shared" si="0"/>
        <v>0</v>
      </c>
      <c r="H44" s="151"/>
      <c r="I44" s="163">
        <v>3.125E-2</v>
      </c>
    </row>
    <row r="45" spans="1:9" ht="25.5">
      <c r="A45" s="112" t="s">
        <v>364</v>
      </c>
      <c r="B45" s="143" t="s">
        <v>365</v>
      </c>
      <c r="C45" s="145">
        <v>3933</v>
      </c>
      <c r="D45" s="145">
        <v>3933</v>
      </c>
      <c r="E45" s="145"/>
      <c r="F45" s="145"/>
      <c r="G45" s="151">
        <f t="shared" si="0"/>
        <v>0</v>
      </c>
      <c r="H45" s="151"/>
      <c r="I45" s="163">
        <v>6.5332000000000003E-3</v>
      </c>
    </row>
    <row r="46" spans="1:9" ht="38.25">
      <c r="A46" s="187" t="s">
        <v>366</v>
      </c>
      <c r="B46" s="143" t="s">
        <v>367</v>
      </c>
      <c r="C46" s="145">
        <v>415</v>
      </c>
      <c r="D46" s="145">
        <v>415</v>
      </c>
      <c r="E46" s="145"/>
      <c r="F46" s="145"/>
      <c r="G46" s="151">
        <f t="shared" si="0"/>
        <v>0</v>
      </c>
      <c r="H46" s="151"/>
      <c r="I46" s="209">
        <v>3.8910000000000003E-4</v>
      </c>
    </row>
    <row r="47" spans="1:9" ht="25.5">
      <c r="A47" s="188"/>
      <c r="B47" s="143" t="s">
        <v>368</v>
      </c>
      <c r="C47" s="145">
        <v>166</v>
      </c>
      <c r="D47" s="145">
        <v>166</v>
      </c>
      <c r="E47" s="145"/>
      <c r="F47" s="145"/>
      <c r="G47" s="151">
        <f t="shared" si="0"/>
        <v>0</v>
      </c>
      <c r="H47" s="151"/>
      <c r="I47" s="210"/>
    </row>
    <row r="48" spans="1:9" ht="25.5">
      <c r="A48" s="189"/>
      <c r="B48" s="143" t="s">
        <v>365</v>
      </c>
      <c r="C48" s="145">
        <v>209</v>
      </c>
      <c r="D48" s="145">
        <v>209</v>
      </c>
      <c r="E48" s="145"/>
      <c r="F48" s="145"/>
      <c r="G48" s="151">
        <f t="shared" si="0"/>
        <v>0</v>
      </c>
      <c r="H48" s="151"/>
      <c r="I48" s="167">
        <v>4.6043000000000001E-4</v>
      </c>
    </row>
    <row r="49" spans="1:19" ht="25.5">
      <c r="A49" s="187" t="s">
        <v>369</v>
      </c>
      <c r="B49" s="143" t="s">
        <v>370</v>
      </c>
      <c r="C49" s="145">
        <v>198</v>
      </c>
      <c r="D49" s="145">
        <v>198</v>
      </c>
      <c r="E49" s="145"/>
      <c r="F49" s="145"/>
      <c r="G49" s="151">
        <f t="shared" si="0"/>
        <v>0</v>
      </c>
      <c r="H49" s="151"/>
      <c r="I49" s="170">
        <v>6.8569200000000001E-5</v>
      </c>
    </row>
    <row r="50" spans="1:19" ht="25.5">
      <c r="A50" s="188"/>
      <c r="B50" s="143" t="s">
        <v>371</v>
      </c>
      <c r="C50" s="145">
        <v>163</v>
      </c>
      <c r="D50" s="145">
        <v>163</v>
      </c>
      <c r="E50" s="145"/>
      <c r="F50" s="145"/>
      <c r="G50" s="151">
        <f t="shared" si="0"/>
        <v>0</v>
      </c>
      <c r="H50" s="151"/>
      <c r="I50" s="168">
        <v>5.0830999999999999E-4</v>
      </c>
    </row>
    <row r="51" spans="1:19" ht="25.5">
      <c r="A51" s="188"/>
      <c r="B51" s="143" t="s">
        <v>372</v>
      </c>
      <c r="C51" s="145">
        <v>686</v>
      </c>
      <c r="D51" s="145">
        <v>686</v>
      </c>
      <c r="E51" s="145"/>
      <c r="F51" s="145"/>
      <c r="G51" s="151">
        <f t="shared" si="0"/>
        <v>0</v>
      </c>
      <c r="H51" s="151"/>
      <c r="I51" s="168">
        <v>1.7675799999999999E-3</v>
      </c>
    </row>
    <row r="52" spans="1:19" ht="25.5">
      <c r="A52" s="188"/>
      <c r="B52" s="143" t="s">
        <v>373</v>
      </c>
      <c r="C52" s="145">
        <v>437</v>
      </c>
      <c r="D52" s="145">
        <v>437</v>
      </c>
      <c r="E52" s="145"/>
      <c r="F52" s="145"/>
      <c r="G52" s="151">
        <f t="shared" si="0"/>
        <v>0</v>
      </c>
      <c r="H52" s="151"/>
      <c r="I52" s="168">
        <v>1.2695300000000001E-3</v>
      </c>
    </row>
    <row r="53" spans="1:19" ht="25.5">
      <c r="A53" s="188"/>
      <c r="B53" s="144" t="s">
        <v>374</v>
      </c>
      <c r="C53" s="145">
        <v>8771</v>
      </c>
      <c r="D53" s="145">
        <v>8771</v>
      </c>
      <c r="E53" s="145"/>
      <c r="F53" s="145"/>
      <c r="G53" s="151">
        <f t="shared" si="0"/>
        <v>0</v>
      </c>
      <c r="H53" s="151"/>
      <c r="I53" s="169">
        <v>2.8710900000000002E-3</v>
      </c>
    </row>
    <row r="54" spans="1:19" ht="25.5">
      <c r="A54" s="188"/>
      <c r="B54" s="144" t="s">
        <v>375</v>
      </c>
      <c r="C54" s="145">
        <v>10558</v>
      </c>
      <c r="D54" s="145">
        <v>10558</v>
      </c>
      <c r="E54" s="145"/>
      <c r="F54" s="145"/>
      <c r="G54" s="151">
        <f t="shared" si="0"/>
        <v>0</v>
      </c>
      <c r="H54" s="151"/>
      <c r="I54" s="169">
        <v>2.1386700000000001E-3</v>
      </c>
    </row>
    <row r="55" spans="1:19">
      <c r="A55" s="189"/>
      <c r="B55" s="144" t="s">
        <v>376</v>
      </c>
      <c r="C55" s="145">
        <v>59</v>
      </c>
      <c r="D55" s="145">
        <v>59</v>
      </c>
      <c r="E55" s="145">
        <v>276</v>
      </c>
      <c r="F55" s="145">
        <v>276</v>
      </c>
      <c r="G55" s="151">
        <f t="shared" si="0"/>
        <v>0</v>
      </c>
      <c r="H55" s="151">
        <f t="shared" si="1"/>
        <v>0</v>
      </c>
      <c r="I55" s="168">
        <v>6.7139000000000001E-4</v>
      </c>
    </row>
    <row r="56" spans="1:19" ht="25.5">
      <c r="A56" s="187" t="s">
        <v>377</v>
      </c>
      <c r="B56" s="143" t="s">
        <v>499</v>
      </c>
      <c r="C56" s="145">
        <v>186</v>
      </c>
      <c r="D56" s="145">
        <v>186</v>
      </c>
      <c r="E56" s="145"/>
      <c r="F56" s="145"/>
      <c r="G56" s="151">
        <f t="shared" si="0"/>
        <v>0</v>
      </c>
      <c r="H56" s="151"/>
      <c r="I56" s="167">
        <v>1.8692000000000001E-4</v>
      </c>
    </row>
    <row r="57" spans="1:19" ht="25.5">
      <c r="A57" s="189"/>
      <c r="B57" s="143" t="s">
        <v>379</v>
      </c>
      <c r="C57" s="145">
        <v>137</v>
      </c>
      <c r="D57" s="145">
        <v>137</v>
      </c>
      <c r="E57" s="145"/>
      <c r="F57" s="145"/>
      <c r="G57" s="151">
        <f t="shared" si="0"/>
        <v>0</v>
      </c>
      <c r="H57" s="151"/>
      <c r="I57" s="167">
        <v>2.1744000000000001E-4</v>
      </c>
    </row>
    <row r="58" spans="1:19" s="102" customFormat="1" ht="25.5">
      <c r="A58" s="179" t="s">
        <v>380</v>
      </c>
      <c r="B58" s="180" t="s">
        <v>500</v>
      </c>
      <c r="C58" s="176">
        <v>45</v>
      </c>
      <c r="D58" s="176">
        <v>45</v>
      </c>
      <c r="E58" s="176">
        <v>121</v>
      </c>
      <c r="F58" s="176">
        <v>121</v>
      </c>
      <c r="G58" s="177">
        <f t="shared" si="0"/>
        <v>0</v>
      </c>
      <c r="H58" s="177">
        <f t="shared" si="1"/>
        <v>0</v>
      </c>
      <c r="I58" s="171">
        <v>6.9426999999999998E-4</v>
      </c>
    </row>
    <row r="59" spans="1:19" s="102" customFormat="1" ht="25.5">
      <c r="A59" s="214" t="s">
        <v>501</v>
      </c>
      <c r="B59" s="178" t="s">
        <v>502</v>
      </c>
      <c r="C59" s="155">
        <v>36</v>
      </c>
      <c r="D59" s="155"/>
      <c r="E59" s="155"/>
      <c r="F59" s="155"/>
      <c r="G59" s="175" t="s">
        <v>498</v>
      </c>
      <c r="H59" s="175"/>
      <c r="I59" s="215">
        <v>5.0000000000000001E-4</v>
      </c>
    </row>
    <row r="60" spans="1:19" s="102" customFormat="1" ht="25.5">
      <c r="A60" s="214"/>
      <c r="B60" s="178" t="s">
        <v>503</v>
      </c>
      <c r="C60" s="155">
        <v>225</v>
      </c>
      <c r="D60" s="155"/>
      <c r="E60" s="155"/>
      <c r="F60" s="155"/>
      <c r="G60" s="175" t="s">
        <v>498</v>
      </c>
      <c r="H60" s="175"/>
      <c r="I60" s="216"/>
    </row>
    <row r="61" spans="1:19" s="102" customFormat="1" ht="15">
      <c r="A61" s="86"/>
      <c r="B61" s="87"/>
      <c r="I61" s="164"/>
    </row>
    <row r="62" spans="1:19" s="102" customFormat="1" ht="15.75">
      <c r="C62" s="219" t="s">
        <v>300</v>
      </c>
      <c r="D62" s="220"/>
      <c r="E62" s="220"/>
      <c r="F62" s="220"/>
      <c r="G62" s="220"/>
      <c r="H62" s="220"/>
      <c r="I62" s="220"/>
      <c r="J62" s="220"/>
      <c r="K62" s="220"/>
      <c r="L62" s="220"/>
      <c r="M62" s="220"/>
      <c r="N62" s="220"/>
      <c r="O62" s="220"/>
      <c r="P62" s="220"/>
      <c r="Q62" s="220"/>
      <c r="R62" s="220"/>
      <c r="S62" s="221"/>
    </row>
    <row r="63" spans="1:19" s="102" customFormat="1" ht="15">
      <c r="C63" s="191" t="s">
        <v>265</v>
      </c>
      <c r="D63" s="192"/>
      <c r="E63" s="192"/>
      <c r="F63" s="193"/>
      <c r="G63" s="191" t="s">
        <v>130</v>
      </c>
      <c r="H63" s="192"/>
      <c r="I63" s="193"/>
      <c r="J63" s="191" t="s">
        <v>119</v>
      </c>
      <c r="K63" s="193"/>
      <c r="L63" s="191" t="s">
        <v>120</v>
      </c>
      <c r="M63" s="193"/>
      <c r="N63" s="191" t="s">
        <v>121</v>
      </c>
      <c r="O63" s="193"/>
      <c r="P63" s="191" t="s">
        <v>122</v>
      </c>
      <c r="Q63" s="193"/>
      <c r="R63" s="191" t="s">
        <v>123</v>
      </c>
      <c r="S63" s="193"/>
    </row>
    <row r="64" spans="1:19" s="102" customFormat="1" ht="39">
      <c r="A64" s="109" t="s">
        <v>311</v>
      </c>
      <c r="B64" s="109"/>
      <c r="C64" s="217" t="s">
        <v>259</v>
      </c>
      <c r="D64" s="218"/>
      <c r="E64" s="217" t="s">
        <v>260</v>
      </c>
      <c r="F64" s="218"/>
      <c r="G64" s="103" t="s">
        <v>259</v>
      </c>
      <c r="H64" s="217" t="s">
        <v>260</v>
      </c>
      <c r="I64" s="218"/>
      <c r="J64" s="103" t="s">
        <v>259</v>
      </c>
      <c r="K64" s="103" t="s">
        <v>260</v>
      </c>
      <c r="L64" s="103" t="s">
        <v>259</v>
      </c>
      <c r="M64" s="103" t="s">
        <v>260</v>
      </c>
      <c r="N64" s="103" t="s">
        <v>259</v>
      </c>
      <c r="O64" s="103" t="s">
        <v>260</v>
      </c>
      <c r="P64" s="103" t="s">
        <v>259</v>
      </c>
      <c r="Q64" s="103" t="s">
        <v>260</v>
      </c>
      <c r="R64" s="103" t="s">
        <v>259</v>
      </c>
      <c r="S64" s="103" t="s">
        <v>260</v>
      </c>
    </row>
    <row r="65" spans="1:19" s="102" customFormat="1" ht="25.5">
      <c r="A65" s="187" t="s">
        <v>319</v>
      </c>
      <c r="B65" s="143" t="s">
        <v>320</v>
      </c>
      <c r="C65" s="185"/>
      <c r="D65" s="186"/>
      <c r="E65" s="185"/>
      <c r="F65" s="186"/>
      <c r="G65" s="118"/>
      <c r="H65" s="185"/>
      <c r="I65" s="186"/>
      <c r="J65" s="118"/>
      <c r="K65" s="118"/>
      <c r="L65" s="118"/>
      <c r="M65" s="118"/>
      <c r="N65" s="118"/>
      <c r="O65" s="118"/>
      <c r="P65" s="118"/>
      <c r="Q65" s="118"/>
      <c r="R65" s="118"/>
      <c r="S65" s="118"/>
    </row>
    <row r="66" spans="1:19" s="102" customFormat="1" ht="25.5">
      <c r="A66" s="189"/>
      <c r="B66" s="143" t="s">
        <v>321</v>
      </c>
      <c r="C66" s="185"/>
      <c r="D66" s="186"/>
      <c r="E66" s="185"/>
      <c r="F66" s="186"/>
      <c r="G66" s="118"/>
      <c r="H66" s="185"/>
      <c r="I66" s="186"/>
      <c r="J66" s="118"/>
      <c r="K66" s="118"/>
      <c r="L66" s="118"/>
      <c r="M66" s="118"/>
      <c r="N66" s="118"/>
      <c r="O66" s="118"/>
      <c r="P66" s="118"/>
      <c r="Q66" s="118"/>
      <c r="R66" s="118"/>
      <c r="S66" s="118"/>
    </row>
    <row r="67" spans="1:19" s="102" customFormat="1" ht="15">
      <c r="A67" s="187" t="s">
        <v>322</v>
      </c>
      <c r="B67" s="143" t="s">
        <v>323</v>
      </c>
      <c r="C67" s="185"/>
      <c r="D67" s="186"/>
      <c r="E67" s="185"/>
      <c r="F67" s="186"/>
      <c r="G67" s="118"/>
      <c r="H67" s="185"/>
      <c r="I67" s="186"/>
      <c r="J67" s="118"/>
      <c r="K67" s="118"/>
      <c r="L67" s="118"/>
      <c r="M67" s="118"/>
      <c r="N67" s="118"/>
      <c r="O67" s="118"/>
      <c r="P67" s="118"/>
      <c r="Q67" s="118"/>
      <c r="R67" s="118"/>
      <c r="S67" s="118"/>
    </row>
    <row r="68" spans="1:19" s="102" customFormat="1" ht="15">
      <c r="A68" s="188"/>
      <c r="B68" s="143" t="s">
        <v>325</v>
      </c>
      <c r="C68" s="185"/>
      <c r="D68" s="186"/>
      <c r="E68" s="185"/>
      <c r="F68" s="186"/>
      <c r="G68" s="118"/>
      <c r="H68" s="185"/>
      <c r="I68" s="186"/>
      <c r="J68" s="118"/>
      <c r="K68" s="118"/>
      <c r="L68" s="118"/>
      <c r="M68" s="118"/>
      <c r="N68" s="118"/>
      <c r="O68" s="118"/>
      <c r="P68" s="118"/>
      <c r="Q68" s="118"/>
      <c r="R68" s="118"/>
      <c r="S68" s="118"/>
    </row>
    <row r="69" spans="1:19" s="102" customFormat="1" ht="51">
      <c r="A69" s="189"/>
      <c r="B69" s="143" t="s">
        <v>326</v>
      </c>
      <c r="C69" s="185"/>
      <c r="D69" s="186"/>
      <c r="E69" s="185"/>
      <c r="F69" s="186"/>
      <c r="G69" s="118"/>
      <c r="H69" s="185"/>
      <c r="I69" s="186"/>
      <c r="J69" s="118"/>
      <c r="K69" s="118"/>
      <c r="L69" s="118"/>
      <c r="M69" s="118"/>
      <c r="N69" s="118"/>
      <c r="O69" s="118"/>
      <c r="P69" s="118"/>
      <c r="Q69" s="118"/>
      <c r="R69" s="118"/>
      <c r="S69" s="118"/>
    </row>
    <row r="70" spans="1:19" s="102" customFormat="1" ht="15">
      <c r="A70" s="112" t="s">
        <v>327</v>
      </c>
      <c r="B70" s="143" t="s">
        <v>327</v>
      </c>
      <c r="C70" s="185"/>
      <c r="D70" s="186"/>
      <c r="E70" s="185"/>
      <c r="F70" s="186"/>
      <c r="G70" s="118"/>
      <c r="H70" s="185"/>
      <c r="I70" s="186"/>
      <c r="J70" s="118"/>
      <c r="K70" s="118"/>
      <c r="L70" s="118"/>
      <c r="M70" s="118"/>
      <c r="N70" s="118"/>
      <c r="O70" s="118"/>
      <c r="P70" s="118"/>
      <c r="Q70" s="118"/>
      <c r="R70" s="118"/>
      <c r="S70" s="118"/>
    </row>
    <row r="71" spans="1:19" s="102" customFormat="1" ht="38.25">
      <c r="A71" s="187" t="s">
        <v>328</v>
      </c>
      <c r="B71" s="143" t="s">
        <v>329</v>
      </c>
      <c r="C71" s="185"/>
      <c r="D71" s="186"/>
      <c r="E71" s="185"/>
      <c r="F71" s="186"/>
      <c r="G71" s="118"/>
      <c r="H71" s="185"/>
      <c r="I71" s="186"/>
      <c r="J71" s="118"/>
      <c r="K71" s="118"/>
      <c r="L71" s="118"/>
      <c r="M71" s="118"/>
      <c r="N71" s="118"/>
      <c r="O71" s="118"/>
      <c r="P71" s="118"/>
      <c r="Q71" s="118"/>
      <c r="R71" s="118"/>
      <c r="S71" s="118"/>
    </row>
    <row r="72" spans="1:19" s="102" customFormat="1" ht="25.5">
      <c r="A72" s="188"/>
      <c r="B72" s="143" t="s">
        <v>330</v>
      </c>
      <c r="C72" s="185"/>
      <c r="D72" s="186"/>
      <c r="E72" s="185"/>
      <c r="F72" s="186"/>
      <c r="G72" s="118"/>
      <c r="H72" s="185"/>
      <c r="I72" s="186"/>
      <c r="J72" s="118"/>
      <c r="K72" s="118"/>
      <c r="L72" s="118"/>
      <c r="M72" s="118"/>
      <c r="N72" s="118"/>
      <c r="O72" s="118"/>
      <c r="P72" s="118"/>
      <c r="Q72" s="118"/>
      <c r="R72" s="118"/>
      <c r="S72" s="118"/>
    </row>
    <row r="73" spans="1:19" s="102" customFormat="1" ht="25.5">
      <c r="A73" s="189"/>
      <c r="B73" s="143" t="s">
        <v>331</v>
      </c>
      <c r="C73" s="185"/>
      <c r="D73" s="186"/>
      <c r="E73" s="185"/>
      <c r="F73" s="186"/>
      <c r="G73" s="118"/>
      <c r="H73" s="185"/>
      <c r="I73" s="186"/>
      <c r="J73" s="118"/>
      <c r="K73" s="118"/>
      <c r="L73" s="118"/>
      <c r="M73" s="118"/>
      <c r="N73" s="118"/>
      <c r="O73" s="118"/>
      <c r="P73" s="118"/>
      <c r="Q73" s="118"/>
      <c r="R73" s="118"/>
      <c r="S73" s="118"/>
    </row>
    <row r="74" spans="1:19" s="102" customFormat="1" ht="25.5">
      <c r="A74" s="187" t="s">
        <v>334</v>
      </c>
      <c r="B74" s="143" t="s">
        <v>335</v>
      </c>
      <c r="C74" s="185"/>
      <c r="D74" s="186"/>
      <c r="E74" s="185"/>
      <c r="F74" s="186"/>
      <c r="G74" s="118"/>
      <c r="H74" s="185"/>
      <c r="I74" s="186"/>
      <c r="J74" s="118"/>
      <c r="K74" s="118"/>
      <c r="L74" s="118"/>
      <c r="M74" s="118"/>
      <c r="N74" s="118"/>
      <c r="O74" s="118"/>
      <c r="P74" s="118"/>
      <c r="Q74" s="118"/>
      <c r="R74" s="118"/>
      <c r="S74" s="118"/>
    </row>
    <row r="75" spans="1:19" s="102" customFormat="1" ht="25.5">
      <c r="A75" s="188"/>
      <c r="B75" s="143" t="s">
        <v>336</v>
      </c>
      <c r="C75" s="185"/>
      <c r="D75" s="186"/>
      <c r="E75" s="185"/>
      <c r="F75" s="186"/>
      <c r="G75" s="118"/>
      <c r="H75" s="185"/>
      <c r="I75" s="186"/>
      <c r="J75" s="118"/>
      <c r="K75" s="118"/>
      <c r="L75" s="118"/>
      <c r="M75" s="118"/>
      <c r="N75" s="118"/>
      <c r="O75" s="118"/>
      <c r="P75" s="118"/>
      <c r="Q75" s="118"/>
      <c r="R75" s="118"/>
      <c r="S75" s="118"/>
    </row>
    <row r="76" spans="1:19" s="102" customFormat="1" ht="38.25">
      <c r="A76" s="188"/>
      <c r="B76" s="143" t="s">
        <v>337</v>
      </c>
      <c r="C76" s="185"/>
      <c r="D76" s="186"/>
      <c r="E76" s="185"/>
      <c r="F76" s="186"/>
      <c r="G76" s="118"/>
      <c r="H76" s="185"/>
      <c r="I76" s="186"/>
      <c r="J76" s="118"/>
      <c r="K76" s="118"/>
      <c r="L76" s="118"/>
      <c r="M76" s="118"/>
      <c r="N76" s="118"/>
      <c r="O76" s="118"/>
      <c r="P76" s="118"/>
      <c r="Q76" s="118"/>
      <c r="R76" s="118"/>
      <c r="S76" s="118"/>
    </row>
    <row r="77" spans="1:19" s="102" customFormat="1" ht="25.5">
      <c r="A77" s="188"/>
      <c r="B77" s="143" t="s">
        <v>338</v>
      </c>
      <c r="C77" s="185"/>
      <c r="D77" s="186"/>
      <c r="E77" s="185"/>
      <c r="F77" s="186"/>
      <c r="G77" s="118"/>
      <c r="H77" s="185"/>
      <c r="I77" s="186"/>
      <c r="J77" s="118"/>
      <c r="K77" s="118"/>
      <c r="L77" s="118"/>
      <c r="M77" s="118"/>
      <c r="N77" s="118"/>
      <c r="O77" s="118"/>
      <c r="P77" s="118"/>
      <c r="Q77" s="118"/>
      <c r="R77" s="118"/>
      <c r="S77" s="118"/>
    </row>
    <row r="78" spans="1:19" s="102" customFormat="1" ht="15">
      <c r="A78" s="188"/>
      <c r="B78" s="143" t="s">
        <v>339</v>
      </c>
      <c r="C78" s="185"/>
      <c r="D78" s="186"/>
      <c r="E78" s="185"/>
      <c r="F78" s="186"/>
      <c r="G78" s="118"/>
      <c r="H78" s="185"/>
      <c r="I78" s="186"/>
      <c r="J78" s="118"/>
      <c r="K78" s="118"/>
      <c r="L78" s="118"/>
      <c r="M78" s="118"/>
      <c r="N78" s="118"/>
      <c r="O78" s="118"/>
      <c r="P78" s="118"/>
      <c r="Q78" s="118"/>
      <c r="R78" s="118"/>
      <c r="S78" s="118"/>
    </row>
    <row r="79" spans="1:19" s="102" customFormat="1" ht="15">
      <c r="A79" s="189"/>
      <c r="B79" s="143" t="s">
        <v>340</v>
      </c>
      <c r="C79" s="185"/>
      <c r="D79" s="186"/>
      <c r="E79" s="185"/>
      <c r="F79" s="186"/>
      <c r="G79" s="118"/>
      <c r="H79" s="185"/>
      <c r="I79" s="186"/>
      <c r="J79" s="118"/>
      <c r="K79" s="118"/>
      <c r="L79" s="118"/>
      <c r="M79" s="118"/>
      <c r="N79" s="118"/>
      <c r="O79" s="118"/>
      <c r="P79" s="118"/>
      <c r="Q79" s="118"/>
      <c r="R79" s="118"/>
      <c r="S79" s="118"/>
    </row>
    <row r="80" spans="1:19" s="102" customFormat="1" ht="15">
      <c r="A80" s="187" t="s">
        <v>341</v>
      </c>
      <c r="B80" s="143" t="s">
        <v>342</v>
      </c>
      <c r="C80" s="185"/>
      <c r="D80" s="186"/>
      <c r="E80" s="185"/>
      <c r="F80" s="186"/>
      <c r="G80" s="118"/>
      <c r="H80" s="185"/>
      <c r="I80" s="186"/>
      <c r="J80" s="118"/>
      <c r="K80" s="118"/>
      <c r="L80" s="118"/>
      <c r="M80" s="118"/>
      <c r="N80" s="118"/>
      <c r="O80" s="118"/>
      <c r="P80" s="118"/>
      <c r="Q80" s="118"/>
      <c r="R80" s="118"/>
      <c r="S80" s="118"/>
    </row>
    <row r="81" spans="1:19" s="102" customFormat="1" ht="15">
      <c r="A81" s="188"/>
      <c r="B81" s="144" t="s">
        <v>343</v>
      </c>
      <c r="C81" s="185"/>
      <c r="D81" s="186"/>
      <c r="E81" s="185"/>
      <c r="F81" s="186"/>
      <c r="G81" s="118"/>
      <c r="H81" s="185"/>
      <c r="I81" s="186"/>
      <c r="J81" s="118"/>
      <c r="K81" s="118"/>
      <c r="L81" s="118"/>
      <c r="M81" s="118"/>
      <c r="N81" s="118"/>
      <c r="O81" s="118"/>
      <c r="P81" s="118"/>
      <c r="Q81" s="118"/>
      <c r="R81" s="118"/>
      <c r="S81" s="118"/>
    </row>
    <row r="82" spans="1:19" s="102" customFormat="1" ht="25.5">
      <c r="A82" s="189"/>
      <c r="B82" s="144" t="s">
        <v>344</v>
      </c>
      <c r="C82" s="185"/>
      <c r="D82" s="186"/>
      <c r="E82" s="185"/>
      <c r="F82" s="186"/>
      <c r="G82" s="118"/>
      <c r="H82" s="185"/>
      <c r="I82" s="186"/>
      <c r="J82" s="118"/>
      <c r="K82" s="118"/>
      <c r="L82" s="118"/>
      <c r="M82" s="118"/>
      <c r="N82" s="118"/>
      <c r="O82" s="118"/>
      <c r="P82" s="118"/>
      <c r="Q82" s="118"/>
      <c r="R82" s="118"/>
      <c r="S82" s="118"/>
    </row>
    <row r="83" spans="1:19" s="102" customFormat="1" ht="15">
      <c r="A83" s="187" t="s">
        <v>345</v>
      </c>
      <c r="B83" s="144" t="s">
        <v>346</v>
      </c>
      <c r="C83" s="185"/>
      <c r="D83" s="186"/>
      <c r="E83" s="185"/>
      <c r="F83" s="186"/>
      <c r="G83" s="118"/>
      <c r="H83" s="185"/>
      <c r="I83" s="186"/>
      <c r="J83" s="118"/>
      <c r="K83" s="118"/>
      <c r="L83" s="118"/>
      <c r="M83" s="118"/>
      <c r="N83" s="118"/>
      <c r="O83" s="118"/>
      <c r="P83" s="118"/>
      <c r="Q83" s="118"/>
      <c r="R83" s="118"/>
      <c r="S83" s="118"/>
    </row>
    <row r="84" spans="1:19" s="102" customFormat="1" ht="15">
      <c r="A84" s="188"/>
      <c r="B84" s="144" t="s">
        <v>347</v>
      </c>
      <c r="C84" s="185"/>
      <c r="D84" s="186"/>
      <c r="E84" s="185"/>
      <c r="F84" s="186"/>
      <c r="G84" s="118"/>
      <c r="H84" s="185"/>
      <c r="I84" s="186"/>
      <c r="J84" s="118"/>
      <c r="K84" s="118"/>
      <c r="L84" s="118"/>
      <c r="M84" s="118"/>
      <c r="N84" s="118"/>
      <c r="O84" s="118"/>
      <c r="P84" s="118"/>
      <c r="Q84" s="118"/>
      <c r="R84" s="118"/>
      <c r="S84" s="118"/>
    </row>
    <row r="85" spans="1:19" s="102" customFormat="1" ht="15">
      <c r="A85" s="189"/>
      <c r="B85" s="144" t="s">
        <v>348</v>
      </c>
      <c r="C85" s="185"/>
      <c r="D85" s="186"/>
      <c r="E85" s="185"/>
      <c r="F85" s="186"/>
      <c r="G85" s="118"/>
      <c r="H85" s="185"/>
      <c r="I85" s="186"/>
      <c r="J85" s="118"/>
      <c r="K85" s="118"/>
      <c r="L85" s="118"/>
      <c r="M85" s="118"/>
      <c r="N85" s="118"/>
      <c r="O85" s="118"/>
      <c r="P85" s="118"/>
      <c r="Q85" s="118"/>
      <c r="R85" s="118"/>
      <c r="S85" s="118"/>
    </row>
    <row r="86" spans="1:19" s="102" customFormat="1" ht="38.25">
      <c r="A86" s="112" t="s">
        <v>349</v>
      </c>
      <c r="B86" s="143" t="s">
        <v>350</v>
      </c>
      <c r="C86" s="185"/>
      <c r="D86" s="186"/>
      <c r="E86" s="185"/>
      <c r="F86" s="186"/>
      <c r="G86" s="118"/>
      <c r="H86" s="185"/>
      <c r="I86" s="186"/>
      <c r="J86" s="118"/>
      <c r="K86" s="118"/>
      <c r="L86" s="118"/>
      <c r="M86" s="118"/>
      <c r="N86" s="118"/>
      <c r="O86" s="118"/>
      <c r="P86" s="118"/>
      <c r="Q86" s="118"/>
      <c r="R86" s="118"/>
      <c r="S86" s="118"/>
    </row>
    <row r="87" spans="1:19" s="102" customFormat="1" ht="25.5">
      <c r="A87" s="187" t="s">
        <v>351</v>
      </c>
      <c r="B87" s="143" t="s">
        <v>352</v>
      </c>
      <c r="C87" s="185"/>
      <c r="D87" s="186"/>
      <c r="E87" s="185"/>
      <c r="F87" s="186"/>
      <c r="G87" s="118"/>
      <c r="H87" s="185"/>
      <c r="I87" s="186"/>
      <c r="J87" s="118"/>
      <c r="K87" s="118"/>
      <c r="L87" s="118"/>
      <c r="M87" s="118"/>
      <c r="N87" s="118"/>
      <c r="O87" s="118"/>
      <c r="P87" s="118"/>
      <c r="Q87" s="118"/>
      <c r="R87" s="118"/>
      <c r="S87" s="118"/>
    </row>
    <row r="88" spans="1:19" s="102" customFormat="1" ht="15">
      <c r="A88" s="188"/>
      <c r="B88" s="143" t="s">
        <v>353</v>
      </c>
      <c r="C88" s="185"/>
      <c r="D88" s="186"/>
      <c r="E88" s="185"/>
      <c r="F88" s="186"/>
      <c r="G88" s="118"/>
      <c r="H88" s="185"/>
      <c r="I88" s="186"/>
      <c r="J88" s="118"/>
      <c r="K88" s="118"/>
      <c r="L88" s="118"/>
      <c r="M88" s="118"/>
      <c r="N88" s="118"/>
      <c r="O88" s="118"/>
      <c r="P88" s="118"/>
      <c r="Q88" s="118"/>
      <c r="R88" s="118"/>
      <c r="S88" s="118"/>
    </row>
    <row r="89" spans="1:19" s="102" customFormat="1" ht="25.5">
      <c r="A89" s="189"/>
      <c r="B89" s="143" t="s">
        <v>354</v>
      </c>
      <c r="C89" s="185"/>
      <c r="D89" s="186"/>
      <c r="E89" s="185"/>
      <c r="F89" s="186"/>
      <c r="G89" s="118"/>
      <c r="H89" s="185"/>
      <c r="I89" s="186"/>
      <c r="J89" s="118"/>
      <c r="K89" s="118"/>
      <c r="L89" s="118"/>
      <c r="M89" s="118"/>
      <c r="N89" s="118"/>
      <c r="O89" s="118"/>
      <c r="P89" s="118"/>
      <c r="Q89" s="118"/>
      <c r="R89" s="118"/>
      <c r="S89" s="118"/>
    </row>
    <row r="90" spans="1:19" s="102" customFormat="1" ht="15">
      <c r="A90" s="187" t="s">
        <v>355</v>
      </c>
      <c r="B90" s="143" t="s">
        <v>356</v>
      </c>
      <c r="C90" s="185"/>
      <c r="D90" s="186"/>
      <c r="E90" s="185"/>
      <c r="F90" s="186"/>
      <c r="G90" s="118"/>
      <c r="H90" s="185"/>
      <c r="I90" s="186"/>
      <c r="J90" s="118"/>
      <c r="K90" s="118"/>
      <c r="L90" s="118"/>
      <c r="M90" s="118"/>
      <c r="N90" s="118"/>
      <c r="O90" s="118"/>
      <c r="P90" s="118"/>
      <c r="Q90" s="118"/>
      <c r="R90" s="118"/>
      <c r="S90" s="118"/>
    </row>
    <row r="91" spans="1:19" s="102" customFormat="1" ht="15">
      <c r="A91" s="189"/>
      <c r="B91" s="143" t="s">
        <v>357</v>
      </c>
      <c r="C91" s="185"/>
      <c r="D91" s="186"/>
      <c r="E91" s="185"/>
      <c r="F91" s="186"/>
      <c r="G91" s="118"/>
      <c r="H91" s="185"/>
      <c r="I91" s="186"/>
      <c r="J91" s="118"/>
      <c r="K91" s="118"/>
      <c r="L91" s="118"/>
      <c r="M91" s="118"/>
      <c r="N91" s="118"/>
      <c r="O91" s="118"/>
      <c r="P91" s="118"/>
      <c r="Q91" s="118"/>
      <c r="R91" s="118"/>
      <c r="S91" s="118"/>
    </row>
    <row r="92" spans="1:19" s="102" customFormat="1" ht="25.5">
      <c r="A92" s="187" t="s">
        <v>358</v>
      </c>
      <c r="B92" s="143" t="s">
        <v>359</v>
      </c>
      <c r="C92" s="185"/>
      <c r="D92" s="186"/>
      <c r="E92" s="185"/>
      <c r="F92" s="186"/>
      <c r="G92" s="118"/>
      <c r="H92" s="185"/>
      <c r="I92" s="186"/>
      <c r="J92" s="118"/>
      <c r="K92" s="118"/>
      <c r="L92" s="118"/>
      <c r="M92" s="118"/>
      <c r="N92" s="118"/>
      <c r="O92" s="118"/>
      <c r="P92" s="118"/>
      <c r="Q92" s="118"/>
      <c r="R92" s="118"/>
      <c r="S92" s="118"/>
    </row>
    <row r="93" spans="1:19" s="102" customFormat="1" ht="25.5">
      <c r="A93" s="188"/>
      <c r="B93" s="143" t="s">
        <v>360</v>
      </c>
      <c r="C93" s="185"/>
      <c r="D93" s="186"/>
      <c r="E93" s="185"/>
      <c r="F93" s="186"/>
      <c r="G93" s="118"/>
      <c r="H93" s="185"/>
      <c r="I93" s="186"/>
      <c r="J93" s="118"/>
      <c r="K93" s="118"/>
      <c r="L93" s="118"/>
      <c r="M93" s="118"/>
      <c r="N93" s="118"/>
      <c r="O93" s="118"/>
      <c r="P93" s="118"/>
      <c r="Q93" s="118"/>
      <c r="R93" s="118"/>
      <c r="S93" s="118"/>
    </row>
    <row r="94" spans="1:19" s="102" customFormat="1" ht="15">
      <c r="A94" s="188"/>
      <c r="B94" s="143" t="s">
        <v>361</v>
      </c>
      <c r="C94" s="185"/>
      <c r="D94" s="186"/>
      <c r="E94" s="185"/>
      <c r="F94" s="186"/>
      <c r="G94" s="118"/>
      <c r="H94" s="185"/>
      <c r="I94" s="186"/>
      <c r="J94" s="118"/>
      <c r="K94" s="118"/>
      <c r="L94" s="118"/>
      <c r="M94" s="118"/>
      <c r="N94" s="118"/>
      <c r="O94" s="118"/>
      <c r="P94" s="118"/>
      <c r="Q94" s="118"/>
      <c r="R94" s="118"/>
      <c r="S94" s="118"/>
    </row>
    <row r="95" spans="1:19" s="102" customFormat="1" ht="15">
      <c r="A95" s="188"/>
      <c r="B95" s="143" t="s">
        <v>362</v>
      </c>
      <c r="C95" s="185"/>
      <c r="D95" s="186"/>
      <c r="E95" s="185"/>
      <c r="F95" s="186"/>
      <c r="G95" s="118"/>
      <c r="H95" s="185"/>
      <c r="I95" s="186"/>
      <c r="J95" s="118"/>
      <c r="K95" s="118"/>
      <c r="L95" s="118"/>
      <c r="M95" s="118"/>
      <c r="N95" s="118"/>
      <c r="O95" s="118"/>
      <c r="P95" s="118"/>
      <c r="Q95" s="118"/>
      <c r="R95" s="118"/>
      <c r="S95" s="118"/>
    </row>
    <row r="96" spans="1:19" s="102" customFormat="1" ht="25.5">
      <c r="A96" s="189"/>
      <c r="B96" s="143" t="s">
        <v>363</v>
      </c>
      <c r="C96" s="185"/>
      <c r="D96" s="186"/>
      <c r="E96" s="185"/>
      <c r="F96" s="186"/>
      <c r="G96" s="118"/>
      <c r="H96" s="185"/>
      <c r="I96" s="186"/>
      <c r="J96" s="118"/>
      <c r="K96" s="118"/>
      <c r="L96" s="118"/>
      <c r="M96" s="118"/>
      <c r="N96" s="118"/>
      <c r="O96" s="118"/>
      <c r="P96" s="118"/>
      <c r="Q96" s="118"/>
      <c r="R96" s="118"/>
      <c r="S96" s="118"/>
    </row>
    <row r="97" spans="1:19" s="102" customFormat="1" ht="25.5">
      <c r="A97" s="112" t="s">
        <v>364</v>
      </c>
      <c r="B97" s="143" t="s">
        <v>365</v>
      </c>
      <c r="C97" s="185"/>
      <c r="D97" s="186"/>
      <c r="E97" s="185"/>
      <c r="F97" s="186"/>
      <c r="G97" s="118"/>
      <c r="H97" s="185"/>
      <c r="I97" s="186"/>
      <c r="J97" s="118"/>
      <c r="K97" s="118"/>
      <c r="L97" s="118"/>
      <c r="M97" s="118"/>
      <c r="N97" s="118"/>
      <c r="O97" s="118"/>
      <c r="P97" s="118"/>
      <c r="Q97" s="118"/>
      <c r="R97" s="118"/>
      <c r="S97" s="118"/>
    </row>
    <row r="98" spans="1:19" s="102" customFormat="1" ht="38.25">
      <c r="A98" s="187" t="s">
        <v>366</v>
      </c>
      <c r="B98" s="143" t="s">
        <v>367</v>
      </c>
      <c r="C98" s="185"/>
      <c r="D98" s="186"/>
      <c r="E98" s="185"/>
      <c r="F98" s="186"/>
      <c r="G98" s="118"/>
      <c r="H98" s="185"/>
      <c r="I98" s="186"/>
      <c r="J98" s="118"/>
      <c r="K98" s="118"/>
      <c r="L98" s="118"/>
      <c r="M98" s="118"/>
      <c r="N98" s="118"/>
      <c r="O98" s="118"/>
      <c r="P98" s="118"/>
      <c r="Q98" s="118"/>
      <c r="R98" s="118"/>
      <c r="S98" s="118"/>
    </row>
    <row r="99" spans="1:19" s="102" customFormat="1" ht="25.5">
      <c r="A99" s="188"/>
      <c r="B99" s="143" t="s">
        <v>368</v>
      </c>
      <c r="C99" s="185"/>
      <c r="D99" s="186"/>
      <c r="E99" s="185"/>
      <c r="F99" s="186"/>
      <c r="G99" s="118"/>
      <c r="H99" s="185"/>
      <c r="I99" s="186"/>
      <c r="J99" s="118"/>
      <c r="K99" s="118"/>
      <c r="L99" s="118"/>
      <c r="M99" s="118"/>
      <c r="N99" s="118"/>
      <c r="O99" s="118"/>
      <c r="P99" s="118"/>
      <c r="Q99" s="118"/>
      <c r="R99" s="118"/>
      <c r="S99" s="118"/>
    </row>
    <row r="100" spans="1:19" s="102" customFormat="1" ht="25.5">
      <c r="A100" s="189"/>
      <c r="B100" s="143" t="s">
        <v>365</v>
      </c>
      <c r="C100" s="185"/>
      <c r="D100" s="186"/>
      <c r="E100" s="185"/>
      <c r="F100" s="186"/>
      <c r="G100" s="118"/>
      <c r="H100" s="185"/>
      <c r="I100" s="186"/>
      <c r="J100" s="118"/>
      <c r="K100" s="118"/>
      <c r="L100" s="118"/>
      <c r="M100" s="118"/>
      <c r="N100" s="118"/>
      <c r="O100" s="118"/>
      <c r="P100" s="118"/>
      <c r="Q100" s="118"/>
      <c r="R100" s="118"/>
      <c r="S100" s="118"/>
    </row>
    <row r="101" spans="1:19" s="102" customFormat="1" ht="25.5">
      <c r="A101" s="187" t="s">
        <v>369</v>
      </c>
      <c r="B101" s="143" t="s">
        <v>370</v>
      </c>
      <c r="C101" s="185"/>
      <c r="D101" s="186"/>
      <c r="E101" s="185"/>
      <c r="F101" s="186"/>
      <c r="G101" s="118"/>
      <c r="H101" s="185"/>
      <c r="I101" s="186"/>
      <c r="J101" s="118"/>
      <c r="K101" s="118"/>
      <c r="L101" s="118"/>
      <c r="M101" s="118"/>
      <c r="N101" s="118"/>
      <c r="O101" s="118"/>
      <c r="P101" s="118"/>
      <c r="Q101" s="118"/>
      <c r="R101" s="118"/>
      <c r="S101" s="118"/>
    </row>
    <row r="102" spans="1:19" s="102" customFormat="1" ht="25.5">
      <c r="A102" s="188"/>
      <c r="B102" s="143" t="s">
        <v>371</v>
      </c>
      <c r="C102" s="185"/>
      <c r="D102" s="186"/>
      <c r="E102" s="185"/>
      <c r="F102" s="186"/>
      <c r="G102" s="118"/>
      <c r="H102" s="185"/>
      <c r="I102" s="186"/>
      <c r="J102" s="118"/>
      <c r="K102" s="118"/>
      <c r="L102" s="118"/>
      <c r="M102" s="118"/>
      <c r="N102" s="118"/>
      <c r="O102" s="118"/>
      <c r="P102" s="118"/>
      <c r="Q102" s="118"/>
      <c r="R102" s="118"/>
      <c r="S102" s="118"/>
    </row>
    <row r="103" spans="1:19" s="102" customFormat="1" ht="25.5">
      <c r="A103" s="188"/>
      <c r="B103" s="143" t="s">
        <v>372</v>
      </c>
      <c r="C103" s="185"/>
      <c r="D103" s="186"/>
      <c r="E103" s="185"/>
      <c r="F103" s="186"/>
      <c r="G103" s="118"/>
      <c r="H103" s="185"/>
      <c r="I103" s="186"/>
      <c r="J103" s="118"/>
      <c r="K103" s="118"/>
      <c r="L103" s="118"/>
      <c r="M103" s="118"/>
      <c r="N103" s="118"/>
      <c r="O103" s="118"/>
      <c r="P103" s="118"/>
      <c r="Q103" s="118"/>
      <c r="R103" s="118"/>
      <c r="S103" s="118"/>
    </row>
    <row r="104" spans="1:19" s="102" customFormat="1" ht="25.5">
      <c r="A104" s="188"/>
      <c r="B104" s="143" t="s">
        <v>373</v>
      </c>
      <c r="C104" s="185"/>
      <c r="D104" s="186"/>
      <c r="E104" s="185"/>
      <c r="F104" s="186"/>
      <c r="G104" s="118"/>
      <c r="H104" s="185"/>
      <c r="I104" s="186"/>
      <c r="J104" s="118"/>
      <c r="K104" s="118"/>
      <c r="L104" s="118"/>
      <c r="M104" s="118"/>
      <c r="N104" s="118"/>
      <c r="O104" s="118"/>
      <c r="P104" s="118"/>
      <c r="Q104" s="118"/>
      <c r="R104" s="118"/>
      <c r="S104" s="118"/>
    </row>
    <row r="105" spans="1:19" s="102" customFormat="1" ht="25.5">
      <c r="A105" s="188"/>
      <c r="B105" s="144" t="s">
        <v>374</v>
      </c>
      <c r="C105" s="185"/>
      <c r="D105" s="186"/>
      <c r="E105" s="185"/>
      <c r="F105" s="186"/>
      <c r="G105" s="118"/>
      <c r="H105" s="185"/>
      <c r="I105" s="186"/>
      <c r="J105" s="118"/>
      <c r="K105" s="118"/>
      <c r="L105" s="118"/>
      <c r="M105" s="118"/>
      <c r="N105" s="118"/>
      <c r="O105" s="118"/>
      <c r="P105" s="118"/>
      <c r="Q105" s="118"/>
      <c r="R105" s="118"/>
      <c r="S105" s="118"/>
    </row>
    <row r="106" spans="1:19" s="102" customFormat="1" ht="25.5">
      <c r="A106" s="188"/>
      <c r="B106" s="144" t="s">
        <v>375</v>
      </c>
      <c r="C106" s="185"/>
      <c r="D106" s="186"/>
      <c r="E106" s="185"/>
      <c r="F106" s="186"/>
      <c r="G106" s="118"/>
      <c r="H106" s="185"/>
      <c r="I106" s="186"/>
      <c r="J106" s="118"/>
      <c r="K106" s="118"/>
      <c r="L106" s="118"/>
      <c r="M106" s="118"/>
      <c r="N106" s="118"/>
      <c r="O106" s="118"/>
      <c r="P106" s="118"/>
      <c r="Q106" s="118"/>
      <c r="R106" s="118"/>
      <c r="S106" s="118"/>
    </row>
    <row r="107" spans="1:19" s="102" customFormat="1" ht="15">
      <c r="A107" s="189"/>
      <c r="B107" s="144" t="s">
        <v>376</v>
      </c>
      <c r="C107" s="185"/>
      <c r="D107" s="186"/>
      <c r="E107" s="185"/>
      <c r="F107" s="186"/>
      <c r="G107" s="118"/>
      <c r="H107" s="185"/>
      <c r="I107" s="186"/>
      <c r="J107" s="118"/>
      <c r="K107" s="118"/>
      <c r="L107" s="118"/>
      <c r="M107" s="118"/>
      <c r="N107" s="118"/>
      <c r="O107" s="118"/>
      <c r="P107" s="118"/>
      <c r="Q107" s="118"/>
      <c r="R107" s="118"/>
      <c r="S107" s="118"/>
    </row>
    <row r="108" spans="1:19" s="102" customFormat="1" ht="38.25">
      <c r="A108" s="187" t="s">
        <v>377</v>
      </c>
      <c r="B108" s="143" t="s">
        <v>378</v>
      </c>
      <c r="C108" s="185"/>
      <c r="D108" s="186"/>
      <c r="E108" s="185"/>
      <c r="F108" s="186"/>
      <c r="G108" s="118"/>
      <c r="H108" s="185"/>
      <c r="I108" s="186"/>
      <c r="J108" s="118"/>
      <c r="K108" s="118"/>
      <c r="L108" s="118"/>
      <c r="M108" s="118"/>
      <c r="N108" s="118"/>
      <c r="O108" s="118"/>
      <c r="P108" s="118"/>
      <c r="Q108" s="118"/>
      <c r="R108" s="118"/>
      <c r="S108" s="118"/>
    </row>
    <row r="109" spans="1:19" s="102" customFormat="1" ht="25.5">
      <c r="A109" s="189"/>
      <c r="B109" s="143" t="s">
        <v>379</v>
      </c>
      <c r="C109" s="185"/>
      <c r="D109" s="186"/>
      <c r="E109" s="185"/>
      <c r="F109" s="186"/>
      <c r="G109" s="118"/>
      <c r="H109" s="185"/>
      <c r="I109" s="186"/>
      <c r="J109" s="118"/>
      <c r="K109" s="118"/>
      <c r="L109" s="118"/>
      <c r="M109" s="118"/>
      <c r="N109" s="118"/>
      <c r="O109" s="118"/>
      <c r="P109" s="118"/>
      <c r="Q109" s="118"/>
      <c r="R109" s="118"/>
      <c r="S109" s="118"/>
    </row>
    <row r="110" spans="1:19" s="102" customFormat="1" ht="38.25">
      <c r="A110" s="112" t="s">
        <v>380</v>
      </c>
      <c r="B110" s="85" t="s">
        <v>381</v>
      </c>
      <c r="C110" s="190"/>
      <c r="D110" s="186"/>
      <c r="E110" s="185"/>
      <c r="F110" s="186"/>
      <c r="G110" s="118"/>
      <c r="H110" s="185"/>
      <c r="I110" s="186"/>
      <c r="J110" s="118"/>
      <c r="K110" s="118"/>
      <c r="L110" s="118"/>
      <c r="M110" s="118"/>
      <c r="N110" s="118"/>
      <c r="O110" s="118"/>
      <c r="P110" s="118"/>
      <c r="Q110" s="118"/>
      <c r="R110" s="118"/>
      <c r="S110" s="118"/>
    </row>
    <row r="111" spans="1:19" s="120" customFormat="1" ht="12.75">
      <c r="A111" s="124" t="s">
        <v>117</v>
      </c>
      <c r="B111" s="124"/>
      <c r="I111" s="108"/>
    </row>
    <row r="112" spans="1:19">
      <c r="A112" s="123" t="s">
        <v>129</v>
      </c>
      <c r="B112" s="123"/>
      <c r="C112" s="120"/>
      <c r="D112" s="120"/>
      <c r="E112" s="120"/>
      <c r="F112" s="120"/>
      <c r="G112" s="120"/>
      <c r="H112" s="120"/>
      <c r="I112" s="108"/>
      <c r="J112" s="120"/>
      <c r="K112" s="120"/>
    </row>
    <row r="113" spans="1:22">
      <c r="A113" s="123" t="s">
        <v>50</v>
      </c>
      <c r="B113" s="123"/>
      <c r="C113" s="120"/>
      <c r="D113" s="120"/>
      <c r="E113" s="120"/>
      <c r="F113" s="120"/>
      <c r="G113" s="120"/>
      <c r="H113" s="120"/>
      <c r="I113" s="108"/>
      <c r="J113" s="120"/>
      <c r="K113" s="120"/>
    </row>
    <row r="114" spans="1:22">
      <c r="A114" s="123" t="s">
        <v>313</v>
      </c>
      <c r="B114" s="123"/>
      <c r="C114" s="120"/>
      <c r="D114" s="120"/>
      <c r="E114" s="120"/>
      <c r="F114" s="120"/>
      <c r="G114" s="120"/>
      <c r="H114" s="120"/>
      <c r="I114" s="108"/>
      <c r="J114" s="120"/>
      <c r="K114" s="120"/>
    </row>
    <row r="115" spans="1:22">
      <c r="A115" s="123" t="s">
        <v>310</v>
      </c>
      <c r="B115" s="123"/>
      <c r="C115" s="120"/>
      <c r="D115" s="120"/>
      <c r="E115" s="120"/>
      <c r="F115" s="120"/>
      <c r="G115" s="120"/>
      <c r="H115" s="120"/>
      <c r="I115" s="108"/>
      <c r="J115" s="120"/>
      <c r="K115" s="120"/>
    </row>
    <row r="116" spans="1:22">
      <c r="A116" s="123" t="s">
        <v>304</v>
      </c>
      <c r="B116" s="123"/>
      <c r="C116" s="120"/>
      <c r="D116" s="120"/>
      <c r="E116" s="120"/>
      <c r="F116" s="120"/>
      <c r="G116" s="120"/>
      <c r="H116" s="120"/>
      <c r="I116" s="108"/>
      <c r="J116" s="120"/>
      <c r="K116" s="120"/>
    </row>
    <row r="117" spans="1:22">
      <c r="A117" s="123" t="s">
        <v>305</v>
      </c>
      <c r="B117" s="123"/>
      <c r="C117" s="120"/>
      <c r="D117" s="120"/>
      <c r="E117" s="120"/>
      <c r="F117" s="120"/>
      <c r="G117" s="120"/>
      <c r="H117" s="120"/>
      <c r="I117" s="108"/>
      <c r="J117" s="120"/>
      <c r="K117" s="120"/>
    </row>
    <row r="118" spans="1:22">
      <c r="A118" s="123" t="s">
        <v>194</v>
      </c>
      <c r="B118" s="123"/>
      <c r="C118" s="120"/>
      <c r="D118" s="120"/>
      <c r="E118" s="120"/>
      <c r="F118" s="120"/>
      <c r="G118" s="120"/>
      <c r="H118" s="120"/>
      <c r="I118" s="108"/>
      <c r="J118" s="120"/>
      <c r="K118" s="120"/>
    </row>
    <row r="119" spans="1:22">
      <c r="A119" s="123" t="s">
        <v>263</v>
      </c>
      <c r="B119" s="123"/>
    </row>
    <row r="120" spans="1:22">
      <c r="A120" s="123" t="s">
        <v>132</v>
      </c>
      <c r="B120" s="123"/>
    </row>
    <row r="122" spans="1:22">
      <c r="A122" s="121"/>
      <c r="B122" s="121"/>
      <c r="C122" s="120"/>
      <c r="D122" s="120"/>
      <c r="E122" s="120"/>
      <c r="F122" s="120"/>
      <c r="G122" s="120"/>
      <c r="H122" s="120"/>
      <c r="I122" s="108"/>
      <c r="J122" s="120"/>
      <c r="K122" s="120"/>
    </row>
    <row r="123" spans="1:22" s="78" customFormat="1" ht="15">
      <c r="A123" s="136" t="s">
        <v>269</v>
      </c>
      <c r="B123" s="136"/>
      <c r="I123" s="79"/>
    </row>
    <row r="124" spans="1:22" ht="30" customHeight="1">
      <c r="A124" s="127" t="s">
        <v>38</v>
      </c>
      <c r="B124" s="131" t="s">
        <v>39</v>
      </c>
      <c r="C124" s="80"/>
      <c r="N124" s="120"/>
      <c r="O124" s="120"/>
      <c r="P124" s="120"/>
      <c r="Q124" s="120"/>
      <c r="R124" s="120"/>
      <c r="S124" s="120"/>
      <c r="T124" s="120"/>
      <c r="U124" s="120"/>
      <c r="V124" s="81"/>
    </row>
    <row r="125" spans="1:22" ht="18" customHeight="1">
      <c r="A125" s="146">
        <v>44197</v>
      </c>
      <c r="B125" s="118" t="s">
        <v>10</v>
      </c>
      <c r="C125" s="88"/>
      <c r="E125" s="88"/>
      <c r="F125" s="88"/>
      <c r="N125" s="120"/>
      <c r="O125" s="120"/>
      <c r="P125" s="120"/>
      <c r="Q125" s="120"/>
      <c r="R125" s="120"/>
      <c r="S125" s="120"/>
      <c r="T125" s="122"/>
    </row>
    <row r="126" spans="1:22" ht="15.6" customHeight="1">
      <c r="D126" s="224" t="s">
        <v>118</v>
      </c>
      <c r="E126" s="224"/>
      <c r="F126" s="224"/>
      <c r="G126" s="224"/>
      <c r="H126" s="224"/>
      <c r="I126" s="191" t="s">
        <v>142</v>
      </c>
      <c r="J126" s="192"/>
      <c r="K126" s="192"/>
      <c r="L126" s="192"/>
      <c r="M126" s="192"/>
      <c r="N126" s="192"/>
      <c r="O126" s="192"/>
      <c r="P126" s="192"/>
      <c r="Q126" s="193"/>
    </row>
    <row r="127" spans="1:22" ht="63.75">
      <c r="A127" s="109" t="s">
        <v>124</v>
      </c>
      <c r="B127" s="222" t="s">
        <v>139</v>
      </c>
      <c r="C127" s="223"/>
      <c r="D127" s="103" t="s">
        <v>126</v>
      </c>
      <c r="E127" s="103" t="s">
        <v>127</v>
      </c>
      <c r="F127" s="103" t="s">
        <v>262</v>
      </c>
      <c r="G127" s="103" t="s">
        <v>308</v>
      </c>
      <c r="H127" s="132" t="s">
        <v>226</v>
      </c>
      <c r="I127" s="165" t="s">
        <v>239</v>
      </c>
      <c r="J127" s="103" t="s">
        <v>237</v>
      </c>
      <c r="K127" s="132" t="s">
        <v>238</v>
      </c>
      <c r="L127" s="103" t="s">
        <v>236</v>
      </c>
      <c r="M127" s="103" t="s">
        <v>234</v>
      </c>
      <c r="N127" s="132" t="s">
        <v>227</v>
      </c>
      <c r="O127" s="103" t="s">
        <v>198</v>
      </c>
      <c r="P127" s="103" t="s">
        <v>195</v>
      </c>
      <c r="Q127" s="132" t="s">
        <v>228</v>
      </c>
    </row>
    <row r="128" spans="1:22">
      <c r="A128" s="187" t="s">
        <v>319</v>
      </c>
      <c r="B128" s="194" t="s">
        <v>320</v>
      </c>
      <c r="C128" s="195"/>
      <c r="D128" s="239">
        <v>1</v>
      </c>
      <c r="E128" s="252">
        <v>5.4999999999999997E-3</v>
      </c>
      <c r="F128" s="250">
        <v>11</v>
      </c>
      <c r="G128" s="118">
        <v>15</v>
      </c>
      <c r="H128" s="147">
        <f>(F128-G128)/G128</f>
        <v>-0.26666666666666666</v>
      </c>
      <c r="I128" s="112" t="s">
        <v>382</v>
      </c>
      <c r="J128" s="242" t="s">
        <v>382</v>
      </c>
      <c r="K128" s="118" t="s">
        <v>382</v>
      </c>
      <c r="L128" s="250">
        <v>1</v>
      </c>
      <c r="M128" s="118">
        <v>0</v>
      </c>
      <c r="N128" s="118" t="e">
        <f>(L128-M128)/M128</f>
        <v>#DIV/0!</v>
      </c>
      <c r="O128" s="250">
        <v>1</v>
      </c>
      <c r="P128" s="239">
        <v>2</v>
      </c>
      <c r="Q128" s="245">
        <f>(O128-P128)/P128</f>
        <v>-0.5</v>
      </c>
    </row>
    <row r="129" spans="1:17" ht="25.5" customHeight="1">
      <c r="A129" s="189"/>
      <c r="B129" s="194" t="s">
        <v>321</v>
      </c>
      <c r="C129" s="195"/>
      <c r="D129" s="239">
        <v>1</v>
      </c>
      <c r="E129" s="252">
        <v>1.7000000000000001E-2</v>
      </c>
      <c r="F129" s="250">
        <v>17</v>
      </c>
      <c r="G129" s="118">
        <v>25</v>
      </c>
      <c r="H129" s="147">
        <f t="shared" ref="H129:H169" si="2">(F129-G129)/G129</f>
        <v>-0.32</v>
      </c>
      <c r="I129" s="239" t="s">
        <v>382</v>
      </c>
      <c r="J129" s="242" t="s">
        <v>382</v>
      </c>
      <c r="K129" s="242" t="s">
        <v>382</v>
      </c>
      <c r="L129" s="250">
        <v>2</v>
      </c>
      <c r="M129" s="118">
        <v>1</v>
      </c>
      <c r="N129" s="118">
        <f t="shared" ref="N129:N169" si="3">(L129-M129)/M129</f>
        <v>1</v>
      </c>
      <c r="O129" s="250">
        <v>0</v>
      </c>
      <c r="P129" s="239">
        <v>6</v>
      </c>
      <c r="Q129" s="245">
        <f t="shared" ref="Q129:Q169" si="4">(O129-P129)/P129</f>
        <v>-1</v>
      </c>
    </row>
    <row r="130" spans="1:17">
      <c r="A130" s="187" t="s">
        <v>322</v>
      </c>
      <c r="B130" s="194" t="s">
        <v>323</v>
      </c>
      <c r="C130" s="195"/>
      <c r="D130" s="239">
        <v>0</v>
      </c>
      <c r="E130" s="250" t="s">
        <v>382</v>
      </c>
      <c r="F130" s="250" t="s">
        <v>382</v>
      </c>
      <c r="G130" s="118" t="s">
        <v>382</v>
      </c>
      <c r="H130" s="147"/>
      <c r="I130" s="239" t="s">
        <v>382</v>
      </c>
      <c r="J130" s="242" t="s">
        <v>382</v>
      </c>
      <c r="K130" s="242" t="s">
        <v>382</v>
      </c>
      <c r="L130" s="250" t="s">
        <v>382</v>
      </c>
      <c r="M130" s="118" t="s">
        <v>382</v>
      </c>
      <c r="N130" s="118"/>
      <c r="O130" s="250" t="s">
        <v>382</v>
      </c>
      <c r="P130" s="239" t="s">
        <v>382</v>
      </c>
      <c r="Q130" s="245" t="s">
        <v>382</v>
      </c>
    </row>
    <row r="131" spans="1:17">
      <c r="A131" s="188"/>
      <c r="B131" s="194" t="s">
        <v>325</v>
      </c>
      <c r="C131" s="195"/>
      <c r="D131" s="239">
        <v>1</v>
      </c>
      <c r="E131" s="252">
        <v>8.0999999999999996E-3</v>
      </c>
      <c r="F131" s="250">
        <v>27</v>
      </c>
      <c r="G131" s="118">
        <v>14</v>
      </c>
      <c r="H131" s="147">
        <f t="shared" si="2"/>
        <v>0.9285714285714286</v>
      </c>
      <c r="I131" s="239" t="s">
        <v>382</v>
      </c>
      <c r="J131" s="242" t="s">
        <v>382</v>
      </c>
      <c r="K131" s="242" t="s">
        <v>382</v>
      </c>
      <c r="L131" s="250">
        <v>4</v>
      </c>
      <c r="M131" s="118">
        <v>0</v>
      </c>
      <c r="N131" s="118" t="e">
        <f t="shared" si="3"/>
        <v>#DIV/0!</v>
      </c>
      <c r="O131" s="250">
        <v>2</v>
      </c>
      <c r="P131" s="239">
        <v>3</v>
      </c>
      <c r="Q131" s="245">
        <f t="shared" si="4"/>
        <v>-0.33333333333333331</v>
      </c>
    </row>
    <row r="132" spans="1:17" ht="51" customHeight="1">
      <c r="A132" s="189"/>
      <c r="B132" s="194" t="s">
        <v>326</v>
      </c>
      <c r="C132" s="195"/>
      <c r="D132" s="239">
        <v>0</v>
      </c>
      <c r="E132" s="250" t="s">
        <v>382</v>
      </c>
      <c r="F132" s="250" t="s">
        <v>382</v>
      </c>
      <c r="G132" s="118" t="s">
        <v>382</v>
      </c>
      <c r="H132" s="147"/>
      <c r="I132" s="239" t="s">
        <v>382</v>
      </c>
      <c r="J132" s="242" t="s">
        <v>382</v>
      </c>
      <c r="K132" s="242" t="s">
        <v>382</v>
      </c>
      <c r="L132" s="250" t="s">
        <v>382</v>
      </c>
      <c r="M132" s="118" t="s">
        <v>382</v>
      </c>
      <c r="N132" s="118"/>
      <c r="O132" s="250" t="s">
        <v>382</v>
      </c>
      <c r="P132" s="239" t="s">
        <v>382</v>
      </c>
      <c r="Q132" s="245" t="s">
        <v>382</v>
      </c>
    </row>
    <row r="133" spans="1:17">
      <c r="A133" s="112" t="s">
        <v>327</v>
      </c>
      <c r="B133" s="194" t="s">
        <v>327</v>
      </c>
      <c r="C133" s="195"/>
      <c r="D133" s="239">
        <v>1</v>
      </c>
      <c r="E133" s="252">
        <v>2.2100000000000002E-2</v>
      </c>
      <c r="F133" s="250">
        <v>17</v>
      </c>
      <c r="G133" s="118">
        <v>24</v>
      </c>
      <c r="H133" s="147">
        <f t="shared" si="2"/>
        <v>-0.29166666666666669</v>
      </c>
      <c r="I133" s="239" t="s">
        <v>382</v>
      </c>
      <c r="J133" s="242" t="s">
        <v>382</v>
      </c>
      <c r="K133" s="242" t="s">
        <v>382</v>
      </c>
      <c r="L133" s="250">
        <v>0</v>
      </c>
      <c r="M133" s="118">
        <v>0</v>
      </c>
      <c r="N133" s="118" t="e">
        <f t="shared" si="3"/>
        <v>#DIV/0!</v>
      </c>
      <c r="O133" s="250">
        <v>2</v>
      </c>
      <c r="P133" s="239">
        <v>1</v>
      </c>
      <c r="Q133" s="245">
        <f t="shared" si="4"/>
        <v>1</v>
      </c>
    </row>
    <row r="134" spans="1:17" ht="38.25" customHeight="1">
      <c r="A134" s="187" t="s">
        <v>328</v>
      </c>
      <c r="B134" s="194" t="s">
        <v>329</v>
      </c>
      <c r="C134" s="195"/>
      <c r="D134" s="239">
        <v>1</v>
      </c>
      <c r="E134" s="252">
        <v>18.48</v>
      </c>
      <c r="F134" s="250">
        <v>42</v>
      </c>
      <c r="G134" s="118">
        <v>25</v>
      </c>
      <c r="H134" s="147">
        <f t="shared" si="2"/>
        <v>0.68</v>
      </c>
      <c r="I134" s="239" t="s">
        <v>382</v>
      </c>
      <c r="J134" s="242" t="s">
        <v>382</v>
      </c>
      <c r="K134" s="242" t="s">
        <v>382</v>
      </c>
      <c r="L134" s="250">
        <v>1</v>
      </c>
      <c r="M134" s="118">
        <v>0</v>
      </c>
      <c r="N134" s="118" t="e">
        <f t="shared" si="3"/>
        <v>#DIV/0!</v>
      </c>
      <c r="O134" s="250">
        <v>1</v>
      </c>
      <c r="P134" s="239">
        <v>2</v>
      </c>
      <c r="Q134" s="245">
        <f t="shared" si="4"/>
        <v>-0.5</v>
      </c>
    </row>
    <row r="135" spans="1:17" ht="25.5" customHeight="1">
      <c r="A135" s="188"/>
      <c r="B135" s="194" t="s">
        <v>330</v>
      </c>
      <c r="C135" s="195"/>
      <c r="D135" s="239">
        <v>1</v>
      </c>
      <c r="E135" s="252">
        <v>23.18</v>
      </c>
      <c r="F135" s="250">
        <v>61</v>
      </c>
      <c r="G135" s="118">
        <v>35</v>
      </c>
      <c r="H135" s="147">
        <f t="shared" si="2"/>
        <v>0.74285714285714288</v>
      </c>
      <c r="I135" s="239" t="s">
        <v>382</v>
      </c>
      <c r="J135" s="242" t="s">
        <v>382</v>
      </c>
      <c r="K135" s="242" t="s">
        <v>382</v>
      </c>
      <c r="L135" s="250">
        <v>1</v>
      </c>
      <c r="M135" s="118">
        <v>2</v>
      </c>
      <c r="N135" s="118">
        <f t="shared" si="3"/>
        <v>-0.5</v>
      </c>
      <c r="O135" s="250">
        <v>1</v>
      </c>
      <c r="P135" s="239">
        <v>3</v>
      </c>
      <c r="Q135" s="245">
        <f t="shared" si="4"/>
        <v>-0.66666666666666663</v>
      </c>
    </row>
    <row r="136" spans="1:17" ht="25.5" customHeight="1">
      <c r="A136" s="189"/>
      <c r="B136" s="194" t="s">
        <v>331</v>
      </c>
      <c r="C136" s="195"/>
      <c r="D136" s="239">
        <v>1</v>
      </c>
      <c r="E136" s="252">
        <v>0.192</v>
      </c>
      <c r="F136" s="250">
        <v>12</v>
      </c>
      <c r="G136" s="118">
        <v>20</v>
      </c>
      <c r="H136" s="147">
        <f t="shared" si="2"/>
        <v>-0.4</v>
      </c>
      <c r="I136" s="239" t="s">
        <v>382</v>
      </c>
      <c r="J136" s="242" t="s">
        <v>382</v>
      </c>
      <c r="K136" s="242" t="s">
        <v>382</v>
      </c>
      <c r="L136" s="250">
        <v>0</v>
      </c>
      <c r="M136" s="118">
        <v>2</v>
      </c>
      <c r="N136" s="118">
        <f t="shared" si="3"/>
        <v>-1</v>
      </c>
      <c r="O136" s="250">
        <v>0</v>
      </c>
      <c r="P136" s="239">
        <v>0</v>
      </c>
      <c r="Q136" s="245" t="s">
        <v>382</v>
      </c>
    </row>
    <row r="137" spans="1:17" ht="25.5" customHeight="1">
      <c r="A137" s="187" t="s">
        <v>334</v>
      </c>
      <c r="B137" s="194" t="s">
        <v>335</v>
      </c>
      <c r="C137" s="195"/>
      <c r="D137" s="239">
        <v>1</v>
      </c>
      <c r="E137" s="252">
        <v>0</v>
      </c>
      <c r="F137" s="250">
        <v>1</v>
      </c>
      <c r="G137" s="118">
        <v>1</v>
      </c>
      <c r="H137" s="147">
        <f t="shared" si="2"/>
        <v>0</v>
      </c>
      <c r="I137" s="239" t="s">
        <v>382</v>
      </c>
      <c r="J137" s="242" t="s">
        <v>382</v>
      </c>
      <c r="K137" s="242" t="s">
        <v>382</v>
      </c>
      <c r="L137" s="250">
        <v>0</v>
      </c>
      <c r="M137" s="118">
        <v>0</v>
      </c>
      <c r="N137" s="118" t="e">
        <f t="shared" si="3"/>
        <v>#DIV/0!</v>
      </c>
      <c r="O137" s="250">
        <v>3</v>
      </c>
      <c r="P137" s="239">
        <v>3</v>
      </c>
      <c r="Q137" s="245">
        <f t="shared" si="4"/>
        <v>0</v>
      </c>
    </row>
    <row r="138" spans="1:17" ht="25.5" customHeight="1">
      <c r="A138" s="188"/>
      <c r="B138" s="194" t="s">
        <v>336</v>
      </c>
      <c r="C138" s="195"/>
      <c r="D138" s="239">
        <v>1</v>
      </c>
      <c r="E138" s="252">
        <v>0</v>
      </c>
      <c r="F138" s="250">
        <v>0</v>
      </c>
      <c r="G138" s="239">
        <v>0</v>
      </c>
      <c r="H138" s="245" t="s">
        <v>382</v>
      </c>
      <c r="I138" s="239" t="s">
        <v>382</v>
      </c>
      <c r="J138" s="242" t="s">
        <v>382</v>
      </c>
      <c r="K138" s="242" t="s">
        <v>382</v>
      </c>
      <c r="L138" s="250">
        <v>0</v>
      </c>
      <c r="M138" s="118">
        <v>0</v>
      </c>
      <c r="N138" s="118" t="e">
        <f t="shared" si="3"/>
        <v>#DIV/0!</v>
      </c>
      <c r="O138" s="250">
        <v>0</v>
      </c>
      <c r="P138" s="239">
        <v>3</v>
      </c>
      <c r="Q138" s="245">
        <f t="shared" si="4"/>
        <v>-1</v>
      </c>
    </row>
    <row r="139" spans="1:17" ht="38.25" customHeight="1">
      <c r="A139" s="188"/>
      <c r="B139" s="194" t="s">
        <v>337</v>
      </c>
      <c r="C139" s="195"/>
      <c r="D139" s="239">
        <v>1</v>
      </c>
      <c r="E139" s="252">
        <v>0.42</v>
      </c>
      <c r="F139" s="250">
        <v>14</v>
      </c>
      <c r="G139" s="118">
        <v>12</v>
      </c>
      <c r="H139" s="245">
        <f t="shared" si="2"/>
        <v>0.16666666666666666</v>
      </c>
      <c r="I139" s="239" t="s">
        <v>382</v>
      </c>
      <c r="J139" s="242" t="s">
        <v>382</v>
      </c>
      <c r="K139" s="242" t="s">
        <v>382</v>
      </c>
      <c r="L139" s="250">
        <v>0</v>
      </c>
      <c r="M139" s="118">
        <v>0</v>
      </c>
      <c r="N139" s="118" t="e">
        <f t="shared" si="3"/>
        <v>#DIV/0!</v>
      </c>
      <c r="O139" s="250">
        <v>0</v>
      </c>
      <c r="P139" s="239">
        <v>2</v>
      </c>
      <c r="Q139" s="245">
        <f t="shared" si="4"/>
        <v>-1</v>
      </c>
    </row>
    <row r="140" spans="1:17" ht="25.5" customHeight="1">
      <c r="A140" s="188"/>
      <c r="B140" s="194" t="s">
        <v>338</v>
      </c>
      <c r="C140" s="195"/>
      <c r="D140" s="239">
        <v>1</v>
      </c>
      <c r="E140" s="252">
        <v>1.7</v>
      </c>
      <c r="F140" s="250">
        <v>17</v>
      </c>
      <c r="G140" s="118">
        <v>12</v>
      </c>
      <c r="H140" s="245">
        <f t="shared" si="2"/>
        <v>0.41666666666666669</v>
      </c>
      <c r="I140" s="239" t="s">
        <v>382</v>
      </c>
      <c r="J140" s="242" t="s">
        <v>382</v>
      </c>
      <c r="K140" s="242" t="s">
        <v>382</v>
      </c>
      <c r="L140" s="250">
        <v>0</v>
      </c>
      <c r="M140" s="118">
        <v>0</v>
      </c>
      <c r="N140" s="118" t="e">
        <f t="shared" si="3"/>
        <v>#DIV/0!</v>
      </c>
      <c r="O140" s="250">
        <v>0</v>
      </c>
      <c r="P140" s="239">
        <v>0</v>
      </c>
      <c r="Q140" s="245" t="s">
        <v>382</v>
      </c>
    </row>
    <row r="141" spans="1:17">
      <c r="A141" s="188"/>
      <c r="B141" s="194" t="s">
        <v>339</v>
      </c>
      <c r="C141" s="195"/>
      <c r="D141" s="239">
        <v>1</v>
      </c>
      <c r="E141" s="252">
        <v>0.21199999999999999</v>
      </c>
      <c r="F141" s="250">
        <v>40</v>
      </c>
      <c r="G141" s="118">
        <v>13</v>
      </c>
      <c r="H141" s="147">
        <f t="shared" si="2"/>
        <v>2.0769230769230771</v>
      </c>
      <c r="I141" s="239" t="s">
        <v>382</v>
      </c>
      <c r="J141" s="242" t="s">
        <v>382</v>
      </c>
      <c r="K141" s="242" t="s">
        <v>382</v>
      </c>
      <c r="L141" s="250">
        <v>5</v>
      </c>
      <c r="M141" s="118">
        <v>0</v>
      </c>
      <c r="N141" s="118" t="e">
        <f t="shared" si="3"/>
        <v>#DIV/0!</v>
      </c>
      <c r="O141" s="250">
        <v>2</v>
      </c>
      <c r="P141" s="239">
        <v>1</v>
      </c>
      <c r="Q141" s="245">
        <f t="shared" si="4"/>
        <v>1</v>
      </c>
    </row>
    <row r="142" spans="1:17">
      <c r="A142" s="189"/>
      <c r="B142" s="194" t="s">
        <v>340</v>
      </c>
      <c r="C142" s="195"/>
      <c r="D142" s="239">
        <v>1</v>
      </c>
      <c r="E142" s="252">
        <v>8.1599999999999992E-2</v>
      </c>
      <c r="F142" s="250">
        <v>12</v>
      </c>
      <c r="G142" s="118">
        <v>21</v>
      </c>
      <c r="H142" s="147">
        <f t="shared" si="2"/>
        <v>-0.42857142857142855</v>
      </c>
      <c r="I142" s="239" t="s">
        <v>382</v>
      </c>
      <c r="J142" s="242" t="s">
        <v>382</v>
      </c>
      <c r="K142" s="242" t="s">
        <v>382</v>
      </c>
      <c r="L142" s="250">
        <v>0</v>
      </c>
      <c r="M142" s="118">
        <v>0</v>
      </c>
      <c r="N142" s="118" t="e">
        <f t="shared" si="3"/>
        <v>#DIV/0!</v>
      </c>
      <c r="O142" s="250">
        <v>1</v>
      </c>
      <c r="P142" s="239">
        <v>0</v>
      </c>
      <c r="Q142" s="245" t="s">
        <v>382</v>
      </c>
    </row>
    <row r="143" spans="1:17">
      <c r="A143" s="187" t="s">
        <v>341</v>
      </c>
      <c r="B143" s="194" t="s">
        <v>342</v>
      </c>
      <c r="C143" s="195"/>
      <c r="D143" s="239">
        <v>1</v>
      </c>
      <c r="E143" s="252">
        <v>4.3999999999999997E-2</v>
      </c>
      <c r="F143" s="250">
        <v>22</v>
      </c>
      <c r="G143" s="118">
        <v>33</v>
      </c>
      <c r="H143" s="147">
        <f t="shared" si="2"/>
        <v>-0.33333333333333331</v>
      </c>
      <c r="I143" s="239" t="s">
        <v>382</v>
      </c>
      <c r="J143" s="242" t="s">
        <v>382</v>
      </c>
      <c r="K143" s="242" t="s">
        <v>382</v>
      </c>
      <c r="L143" s="250">
        <v>1</v>
      </c>
      <c r="M143" s="118">
        <v>0</v>
      </c>
      <c r="N143" s="118" t="e">
        <f t="shared" si="3"/>
        <v>#DIV/0!</v>
      </c>
      <c r="O143" s="250">
        <v>1</v>
      </c>
      <c r="P143" s="239">
        <v>1</v>
      </c>
      <c r="Q143" s="245">
        <f t="shared" si="4"/>
        <v>0</v>
      </c>
    </row>
    <row r="144" spans="1:17">
      <c r="A144" s="188"/>
      <c r="B144" s="194" t="s">
        <v>343</v>
      </c>
      <c r="C144" s="195"/>
      <c r="D144" s="239">
        <v>1</v>
      </c>
      <c r="E144" s="252">
        <v>3.4500000000000003E-2</v>
      </c>
      <c r="F144" s="250">
        <v>23</v>
      </c>
      <c r="G144" s="118">
        <v>45</v>
      </c>
      <c r="H144" s="147">
        <f t="shared" si="2"/>
        <v>-0.48888888888888887</v>
      </c>
      <c r="I144" s="239" t="s">
        <v>382</v>
      </c>
      <c r="J144" s="242" t="s">
        <v>382</v>
      </c>
      <c r="K144" s="242" t="s">
        <v>382</v>
      </c>
      <c r="L144" s="250">
        <v>1</v>
      </c>
      <c r="M144" s="118">
        <v>3</v>
      </c>
      <c r="N144" s="118">
        <f t="shared" si="3"/>
        <v>-0.66666666666666663</v>
      </c>
      <c r="O144" s="250">
        <v>3</v>
      </c>
      <c r="P144" s="239">
        <v>0</v>
      </c>
      <c r="Q144" s="245" t="s">
        <v>382</v>
      </c>
    </row>
    <row r="145" spans="1:17" ht="25.5" customHeight="1">
      <c r="A145" s="189"/>
      <c r="B145" s="194" t="s">
        <v>344</v>
      </c>
      <c r="C145" s="195"/>
      <c r="D145" s="239">
        <v>1</v>
      </c>
      <c r="E145" s="252">
        <v>2.7300000000000001E-2</v>
      </c>
      <c r="F145" s="250">
        <v>91</v>
      </c>
      <c r="G145" s="118">
        <v>61</v>
      </c>
      <c r="H145" s="147">
        <f t="shared" si="2"/>
        <v>0.49180327868852458</v>
      </c>
      <c r="I145" s="239" t="s">
        <v>382</v>
      </c>
      <c r="J145" s="242" t="s">
        <v>382</v>
      </c>
      <c r="K145" s="242" t="s">
        <v>382</v>
      </c>
      <c r="L145" s="250">
        <v>3</v>
      </c>
      <c r="M145" s="118">
        <v>4</v>
      </c>
      <c r="N145" s="118">
        <f t="shared" si="3"/>
        <v>-0.25</v>
      </c>
      <c r="O145" s="250">
        <v>2</v>
      </c>
      <c r="P145" s="239">
        <v>3</v>
      </c>
      <c r="Q145" s="245">
        <f t="shared" si="4"/>
        <v>-0.33333333333333331</v>
      </c>
    </row>
    <row r="146" spans="1:17">
      <c r="A146" s="251" t="s">
        <v>345</v>
      </c>
      <c r="B146" s="194" t="s">
        <v>504</v>
      </c>
      <c r="C146" s="195"/>
      <c r="D146" s="239">
        <v>1</v>
      </c>
      <c r="E146" s="252">
        <v>14.25</v>
      </c>
      <c r="F146" s="250">
        <v>77</v>
      </c>
      <c r="G146" s="118">
        <v>66</v>
      </c>
      <c r="H146" s="147">
        <f t="shared" si="2"/>
        <v>0.16666666666666666</v>
      </c>
      <c r="I146" s="239" t="s">
        <v>382</v>
      </c>
      <c r="J146" s="242" t="s">
        <v>382</v>
      </c>
      <c r="K146" s="242" t="s">
        <v>382</v>
      </c>
      <c r="L146" s="250">
        <v>3</v>
      </c>
      <c r="M146" s="118">
        <v>5</v>
      </c>
      <c r="N146" s="118">
        <f t="shared" si="3"/>
        <v>-0.4</v>
      </c>
      <c r="O146" s="239">
        <v>1</v>
      </c>
      <c r="P146" s="239">
        <v>0</v>
      </c>
      <c r="Q146" s="245" t="s">
        <v>382</v>
      </c>
    </row>
    <row r="147" spans="1:17" ht="38.25" customHeight="1">
      <c r="A147" s="112" t="s">
        <v>349</v>
      </c>
      <c r="B147" s="194" t="s">
        <v>350</v>
      </c>
      <c r="C147" s="195"/>
      <c r="D147" s="239">
        <v>3</v>
      </c>
      <c r="E147" s="252">
        <v>3.4000000000000002E-3</v>
      </c>
      <c r="F147" s="250">
        <v>34</v>
      </c>
      <c r="G147" s="118">
        <v>29</v>
      </c>
      <c r="H147" s="147">
        <f t="shared" si="2"/>
        <v>0.17241379310344829</v>
      </c>
      <c r="I147" s="239" t="s">
        <v>382</v>
      </c>
      <c r="J147" s="242" t="s">
        <v>382</v>
      </c>
      <c r="K147" s="242" t="s">
        <v>382</v>
      </c>
      <c r="L147" s="250">
        <v>0</v>
      </c>
      <c r="M147" s="118">
        <v>0</v>
      </c>
      <c r="N147" s="118" t="e">
        <f t="shared" si="3"/>
        <v>#DIV/0!</v>
      </c>
      <c r="O147" s="250">
        <v>0</v>
      </c>
      <c r="P147" s="239">
        <v>1</v>
      </c>
      <c r="Q147" s="245">
        <f t="shared" si="4"/>
        <v>-1</v>
      </c>
    </row>
    <row r="148" spans="1:17" ht="25.5" customHeight="1">
      <c r="A148" s="187" t="s">
        <v>351</v>
      </c>
      <c r="B148" s="194" t="s">
        <v>352</v>
      </c>
      <c r="C148" s="195"/>
      <c r="D148" s="239">
        <v>1</v>
      </c>
      <c r="E148" s="252">
        <v>7.7999999999999996E-3</v>
      </c>
      <c r="F148" s="250">
        <v>26</v>
      </c>
      <c r="G148" s="118">
        <v>36</v>
      </c>
      <c r="H148" s="147">
        <f t="shared" si="2"/>
        <v>-0.27777777777777779</v>
      </c>
      <c r="I148" s="239" t="s">
        <v>382</v>
      </c>
      <c r="J148" s="242" t="s">
        <v>382</v>
      </c>
      <c r="K148" s="242" t="s">
        <v>382</v>
      </c>
      <c r="L148" s="250">
        <v>2</v>
      </c>
      <c r="M148" s="118">
        <v>2</v>
      </c>
      <c r="N148" s="118">
        <f t="shared" si="3"/>
        <v>0</v>
      </c>
      <c r="O148" s="250">
        <v>1</v>
      </c>
      <c r="P148" s="239">
        <v>2</v>
      </c>
      <c r="Q148" s="245">
        <f t="shared" si="4"/>
        <v>-0.5</v>
      </c>
    </row>
    <row r="149" spans="1:17">
      <c r="A149" s="188"/>
      <c r="B149" s="194" t="s">
        <v>353</v>
      </c>
      <c r="C149" s="195"/>
      <c r="D149" s="239">
        <v>1</v>
      </c>
      <c r="E149" s="252">
        <v>1.0800000000000001E-2</v>
      </c>
      <c r="F149" s="250">
        <v>27</v>
      </c>
      <c r="G149" s="118">
        <v>20</v>
      </c>
      <c r="H149" s="147">
        <f t="shared" si="2"/>
        <v>0.35</v>
      </c>
      <c r="I149" s="239" t="s">
        <v>382</v>
      </c>
      <c r="J149" s="242" t="s">
        <v>382</v>
      </c>
      <c r="K149" s="242" t="s">
        <v>382</v>
      </c>
      <c r="L149" s="250">
        <v>0</v>
      </c>
      <c r="M149" s="118">
        <v>2</v>
      </c>
      <c r="N149" s="118">
        <f t="shared" si="3"/>
        <v>-1</v>
      </c>
      <c r="O149" s="250">
        <v>0</v>
      </c>
      <c r="P149" s="239">
        <v>3</v>
      </c>
      <c r="Q149" s="245">
        <f t="shared" si="4"/>
        <v>-1</v>
      </c>
    </row>
    <row r="150" spans="1:17" ht="25.5" customHeight="1">
      <c r="A150" s="189"/>
      <c r="B150" s="194" t="s">
        <v>354</v>
      </c>
      <c r="C150" s="195"/>
      <c r="D150" s="239">
        <v>1</v>
      </c>
      <c r="E150" s="252">
        <v>8.0000000000000002E-3</v>
      </c>
      <c r="F150" s="250">
        <v>8</v>
      </c>
      <c r="G150" s="118">
        <v>8</v>
      </c>
      <c r="H150" s="147">
        <f t="shared" si="2"/>
        <v>0</v>
      </c>
      <c r="I150" s="239" t="s">
        <v>382</v>
      </c>
      <c r="J150" s="242" t="s">
        <v>382</v>
      </c>
      <c r="K150" s="242" t="s">
        <v>382</v>
      </c>
      <c r="L150" s="250">
        <v>0</v>
      </c>
      <c r="M150" s="118">
        <v>1</v>
      </c>
      <c r="N150" s="118">
        <f t="shared" si="3"/>
        <v>-1</v>
      </c>
      <c r="O150" s="250">
        <v>0</v>
      </c>
      <c r="P150" s="239">
        <v>0</v>
      </c>
      <c r="Q150" s="245" t="s">
        <v>382</v>
      </c>
    </row>
    <row r="151" spans="1:17">
      <c r="A151" s="187" t="s">
        <v>355</v>
      </c>
      <c r="B151" s="194" t="s">
        <v>356</v>
      </c>
      <c r="C151" s="195"/>
      <c r="D151" s="239">
        <v>1</v>
      </c>
      <c r="E151" s="252">
        <v>3.4000000000000002E-3</v>
      </c>
      <c r="F151" s="250">
        <v>17</v>
      </c>
      <c r="G151" s="118">
        <v>23</v>
      </c>
      <c r="H151" s="147">
        <f t="shared" si="2"/>
        <v>-0.2608695652173913</v>
      </c>
      <c r="I151" s="239" t="s">
        <v>382</v>
      </c>
      <c r="J151" s="242" t="s">
        <v>382</v>
      </c>
      <c r="K151" s="242" t="s">
        <v>382</v>
      </c>
      <c r="L151" s="250">
        <v>3</v>
      </c>
      <c r="M151" s="118">
        <v>0</v>
      </c>
      <c r="N151" s="118" t="e">
        <f t="shared" si="3"/>
        <v>#DIV/0!</v>
      </c>
      <c r="O151" s="250">
        <v>1</v>
      </c>
      <c r="P151" s="239">
        <v>1</v>
      </c>
      <c r="Q151" s="245">
        <f t="shared" si="4"/>
        <v>0</v>
      </c>
    </row>
    <row r="152" spans="1:17">
      <c r="A152" s="189"/>
      <c r="B152" s="194" t="s">
        <v>357</v>
      </c>
      <c r="C152" s="195"/>
      <c r="D152" s="239">
        <v>1</v>
      </c>
      <c r="E152" s="252">
        <v>1E-3</v>
      </c>
      <c r="F152" s="250">
        <v>10</v>
      </c>
      <c r="G152" s="118">
        <v>12</v>
      </c>
      <c r="H152" s="147">
        <f t="shared" si="2"/>
        <v>-0.16666666666666666</v>
      </c>
      <c r="I152" s="239" t="s">
        <v>382</v>
      </c>
      <c r="J152" s="242" t="s">
        <v>382</v>
      </c>
      <c r="K152" s="242" t="s">
        <v>382</v>
      </c>
      <c r="L152" s="250">
        <v>0</v>
      </c>
      <c r="M152" s="118">
        <v>0</v>
      </c>
      <c r="N152" s="118" t="e">
        <f t="shared" si="3"/>
        <v>#DIV/0!</v>
      </c>
      <c r="O152" s="250">
        <v>0</v>
      </c>
      <c r="P152" s="239">
        <v>0</v>
      </c>
      <c r="Q152" s="245" t="s">
        <v>382</v>
      </c>
    </row>
    <row r="153" spans="1:17" ht="25.5" customHeight="1">
      <c r="A153" s="187" t="s">
        <v>358</v>
      </c>
      <c r="B153" s="194" t="s">
        <v>359</v>
      </c>
      <c r="C153" s="195"/>
      <c r="D153" s="239">
        <v>4</v>
      </c>
      <c r="E153" s="252">
        <v>0.99</v>
      </c>
      <c r="F153" s="250">
        <v>9</v>
      </c>
      <c r="G153" s="118">
        <v>11</v>
      </c>
      <c r="H153" s="147">
        <f t="shared" si="2"/>
        <v>-0.18181818181818182</v>
      </c>
      <c r="I153" s="239" t="s">
        <v>382</v>
      </c>
      <c r="J153" s="242" t="s">
        <v>382</v>
      </c>
      <c r="K153" s="242" t="s">
        <v>382</v>
      </c>
      <c r="L153" s="250">
        <v>0</v>
      </c>
      <c r="M153" s="118">
        <v>1</v>
      </c>
      <c r="N153" s="118">
        <f t="shared" si="3"/>
        <v>-1</v>
      </c>
      <c r="O153" s="250">
        <v>1</v>
      </c>
      <c r="P153" s="239">
        <v>0</v>
      </c>
      <c r="Q153" s="245" t="s">
        <v>382</v>
      </c>
    </row>
    <row r="154" spans="1:17" ht="25.5" customHeight="1">
      <c r="A154" s="188"/>
      <c r="B154" s="194" t="s">
        <v>360</v>
      </c>
      <c r="C154" s="195"/>
      <c r="D154" s="239">
        <v>1</v>
      </c>
      <c r="E154" s="252">
        <v>0.115</v>
      </c>
      <c r="F154" s="250">
        <v>23</v>
      </c>
      <c r="G154" s="118">
        <v>29</v>
      </c>
      <c r="H154" s="147">
        <f t="shared" si="2"/>
        <v>-0.20689655172413793</v>
      </c>
      <c r="I154" s="239" t="s">
        <v>382</v>
      </c>
      <c r="J154" s="242" t="s">
        <v>382</v>
      </c>
      <c r="K154" s="242" t="s">
        <v>382</v>
      </c>
      <c r="L154" s="250">
        <v>0</v>
      </c>
      <c r="M154" s="118">
        <v>0</v>
      </c>
      <c r="N154" s="118" t="e">
        <f t="shared" si="3"/>
        <v>#DIV/0!</v>
      </c>
      <c r="O154" s="250">
        <v>0</v>
      </c>
      <c r="P154" s="239">
        <v>0</v>
      </c>
      <c r="Q154" s="245" t="s">
        <v>382</v>
      </c>
    </row>
    <row r="155" spans="1:17">
      <c r="A155" s="188"/>
      <c r="B155" s="194" t="s">
        <v>361</v>
      </c>
      <c r="C155" s="195"/>
      <c r="D155" s="239">
        <v>1</v>
      </c>
      <c r="E155" s="252">
        <v>0</v>
      </c>
      <c r="F155" s="250">
        <v>25</v>
      </c>
      <c r="G155" s="118">
        <v>27</v>
      </c>
      <c r="H155" s="147">
        <f t="shared" si="2"/>
        <v>-7.407407407407407E-2</v>
      </c>
      <c r="I155" s="239" t="s">
        <v>382</v>
      </c>
      <c r="J155" s="242" t="s">
        <v>382</v>
      </c>
      <c r="K155" s="242" t="s">
        <v>382</v>
      </c>
      <c r="L155" s="250">
        <v>1</v>
      </c>
      <c r="M155" s="118">
        <v>0</v>
      </c>
      <c r="N155" s="118" t="e">
        <f t="shared" si="3"/>
        <v>#DIV/0!</v>
      </c>
      <c r="O155" s="250">
        <v>0</v>
      </c>
      <c r="P155" s="239">
        <v>1</v>
      </c>
      <c r="Q155" s="245">
        <f t="shared" si="4"/>
        <v>-1</v>
      </c>
    </row>
    <row r="156" spans="1:17">
      <c r="A156" s="188"/>
      <c r="B156" s="194" t="s">
        <v>362</v>
      </c>
      <c r="C156" s="195"/>
      <c r="D156" s="239">
        <v>1</v>
      </c>
      <c r="E156" s="252">
        <v>1.1000000000000001</v>
      </c>
      <c r="F156" s="250">
        <v>5</v>
      </c>
      <c r="G156" s="118">
        <v>9</v>
      </c>
      <c r="H156" s="147">
        <f t="shared" si="2"/>
        <v>-0.44444444444444442</v>
      </c>
      <c r="I156" s="239" t="s">
        <v>382</v>
      </c>
      <c r="J156" s="242" t="s">
        <v>382</v>
      </c>
      <c r="K156" s="242" t="s">
        <v>382</v>
      </c>
      <c r="L156" s="250">
        <v>0</v>
      </c>
      <c r="M156" s="118">
        <v>0</v>
      </c>
      <c r="N156" s="118" t="e">
        <f t="shared" si="3"/>
        <v>#DIV/0!</v>
      </c>
      <c r="O156" s="250">
        <v>0</v>
      </c>
      <c r="P156" s="239">
        <v>0</v>
      </c>
      <c r="Q156" s="245" t="s">
        <v>382</v>
      </c>
    </row>
    <row r="157" spans="1:17" ht="25.5" customHeight="1">
      <c r="A157" s="189"/>
      <c r="B157" s="194" t="s">
        <v>363</v>
      </c>
      <c r="C157" s="195"/>
      <c r="D157" s="239">
        <v>1</v>
      </c>
      <c r="E157" s="252">
        <v>0</v>
      </c>
      <c r="F157" s="250">
        <v>7</v>
      </c>
      <c r="G157" s="118">
        <v>6</v>
      </c>
      <c r="H157" s="147">
        <f t="shared" si="2"/>
        <v>0.16666666666666666</v>
      </c>
      <c r="I157" s="239" t="s">
        <v>382</v>
      </c>
      <c r="J157" s="242" t="s">
        <v>382</v>
      </c>
      <c r="K157" s="242" t="s">
        <v>382</v>
      </c>
      <c r="L157" s="250">
        <v>0</v>
      </c>
      <c r="M157" s="118">
        <v>0</v>
      </c>
      <c r="N157" s="118" t="e">
        <f t="shared" si="3"/>
        <v>#DIV/0!</v>
      </c>
      <c r="O157" s="250">
        <v>1</v>
      </c>
      <c r="P157" s="239">
        <v>0</v>
      </c>
      <c r="Q157" s="245" t="s">
        <v>382</v>
      </c>
    </row>
    <row r="158" spans="1:17" ht="25.5" customHeight="1">
      <c r="A158" s="112" t="s">
        <v>364</v>
      </c>
      <c r="B158" s="194" t="s">
        <v>365</v>
      </c>
      <c r="C158" s="195"/>
      <c r="D158" s="239">
        <v>1</v>
      </c>
      <c r="E158" s="252">
        <v>0.94499999999999995</v>
      </c>
      <c r="F158" s="250">
        <v>63</v>
      </c>
      <c r="G158" s="118">
        <v>41</v>
      </c>
      <c r="H158" s="147">
        <f t="shared" si="2"/>
        <v>0.53658536585365857</v>
      </c>
      <c r="I158" s="239" t="s">
        <v>382</v>
      </c>
      <c r="J158" s="242" t="s">
        <v>382</v>
      </c>
      <c r="K158" s="242" t="s">
        <v>382</v>
      </c>
      <c r="L158" s="250">
        <v>4</v>
      </c>
      <c r="M158" s="118">
        <v>1</v>
      </c>
      <c r="N158" s="118">
        <f t="shared" si="3"/>
        <v>3</v>
      </c>
      <c r="O158" s="250">
        <v>5</v>
      </c>
      <c r="P158" s="239">
        <v>2</v>
      </c>
      <c r="Q158" s="245">
        <f t="shared" si="4"/>
        <v>1.5</v>
      </c>
    </row>
    <row r="159" spans="1:17" ht="38.25" customHeight="1">
      <c r="A159" s="187" t="s">
        <v>366</v>
      </c>
      <c r="B159" s="194" t="s">
        <v>367</v>
      </c>
      <c r="C159" s="195"/>
      <c r="D159" s="239">
        <v>1</v>
      </c>
      <c r="E159" s="252">
        <v>0.01</v>
      </c>
      <c r="F159" s="250">
        <v>1</v>
      </c>
      <c r="G159" s="118">
        <v>1</v>
      </c>
      <c r="H159" s="147">
        <f t="shared" si="2"/>
        <v>0</v>
      </c>
      <c r="I159" s="239" t="s">
        <v>382</v>
      </c>
      <c r="J159" s="242" t="s">
        <v>382</v>
      </c>
      <c r="K159" s="242" t="s">
        <v>382</v>
      </c>
      <c r="L159" s="250">
        <v>0</v>
      </c>
      <c r="M159" s="118">
        <v>0</v>
      </c>
      <c r="N159" s="118" t="e">
        <f t="shared" si="3"/>
        <v>#DIV/0!</v>
      </c>
      <c r="O159" s="250">
        <v>0</v>
      </c>
      <c r="P159" s="239">
        <v>0</v>
      </c>
      <c r="Q159" s="245" t="s">
        <v>382</v>
      </c>
    </row>
    <row r="160" spans="1:17" ht="25.5" customHeight="1">
      <c r="A160" s="188"/>
      <c r="B160" s="194" t="s">
        <v>368</v>
      </c>
      <c r="C160" s="195"/>
      <c r="D160" s="239">
        <v>1</v>
      </c>
      <c r="E160" s="252">
        <v>0.01</v>
      </c>
      <c r="F160" s="250">
        <v>100</v>
      </c>
      <c r="G160" s="118">
        <v>69</v>
      </c>
      <c r="H160" s="147">
        <f t="shared" si="2"/>
        <v>0.44927536231884058</v>
      </c>
      <c r="I160" s="239" t="s">
        <v>382</v>
      </c>
      <c r="J160" s="242" t="s">
        <v>382</v>
      </c>
      <c r="K160" s="242" t="s">
        <v>382</v>
      </c>
      <c r="L160" s="250">
        <v>8</v>
      </c>
      <c r="M160" s="118">
        <v>7</v>
      </c>
      <c r="N160" s="118">
        <f t="shared" si="3"/>
        <v>0.14285714285714285</v>
      </c>
      <c r="O160" s="250">
        <v>4</v>
      </c>
      <c r="P160" s="239">
        <v>5</v>
      </c>
      <c r="Q160" s="245">
        <f t="shared" si="4"/>
        <v>-0.2</v>
      </c>
    </row>
    <row r="161" spans="1:17" ht="25.5" customHeight="1">
      <c r="A161" s="189"/>
      <c r="B161" s="194" t="s">
        <v>365</v>
      </c>
      <c r="C161" s="195"/>
      <c r="D161" s="239">
        <v>4</v>
      </c>
      <c r="E161" s="252">
        <v>7.1000000000000004E-3</v>
      </c>
      <c r="F161" s="250">
        <v>71</v>
      </c>
      <c r="G161" s="118">
        <v>65</v>
      </c>
      <c r="H161" s="147">
        <f t="shared" si="2"/>
        <v>9.2307692307692313E-2</v>
      </c>
      <c r="I161" s="239" t="s">
        <v>382</v>
      </c>
      <c r="J161" s="242" t="s">
        <v>382</v>
      </c>
      <c r="K161" s="242" t="s">
        <v>382</v>
      </c>
      <c r="L161" s="250">
        <v>5</v>
      </c>
      <c r="M161" s="118">
        <v>1</v>
      </c>
      <c r="N161" s="118">
        <f t="shared" si="3"/>
        <v>4</v>
      </c>
      <c r="O161" s="250">
        <v>2</v>
      </c>
      <c r="P161" s="239">
        <v>2</v>
      </c>
      <c r="Q161" s="245">
        <f t="shared" si="4"/>
        <v>0</v>
      </c>
    </row>
    <row r="162" spans="1:17" ht="25.5" customHeight="1">
      <c r="A162" s="187" t="s">
        <v>369</v>
      </c>
      <c r="B162" s="194" t="s">
        <v>505</v>
      </c>
      <c r="C162" s="195"/>
      <c r="D162" s="239">
        <v>1</v>
      </c>
      <c r="E162" s="252">
        <v>0.01</v>
      </c>
      <c r="F162" s="250">
        <v>29</v>
      </c>
      <c r="G162" s="118">
        <v>43</v>
      </c>
      <c r="H162" s="147">
        <f t="shared" si="2"/>
        <v>-0.32558139534883723</v>
      </c>
      <c r="I162" s="239" t="s">
        <v>382</v>
      </c>
      <c r="J162" s="242" t="s">
        <v>382</v>
      </c>
      <c r="K162" s="242" t="s">
        <v>382</v>
      </c>
      <c r="L162" s="239">
        <v>0</v>
      </c>
      <c r="M162" s="118">
        <v>1</v>
      </c>
      <c r="N162" s="118">
        <f t="shared" si="3"/>
        <v>-1</v>
      </c>
      <c r="O162" s="239">
        <v>0</v>
      </c>
      <c r="P162" s="239">
        <v>1</v>
      </c>
      <c r="Q162" s="245">
        <f t="shared" si="4"/>
        <v>-1</v>
      </c>
    </row>
    <row r="163" spans="1:17" ht="25.5" customHeight="1">
      <c r="A163" s="188"/>
      <c r="B163" s="194" t="s">
        <v>372</v>
      </c>
      <c r="C163" s="195"/>
      <c r="D163" s="239">
        <v>1</v>
      </c>
      <c r="E163" s="252">
        <v>7.0000000000000007E-2</v>
      </c>
      <c r="F163" s="239">
        <v>21</v>
      </c>
      <c r="G163" s="118">
        <v>20</v>
      </c>
      <c r="H163" s="147">
        <f t="shared" si="2"/>
        <v>0.05</v>
      </c>
      <c r="I163" s="239" t="s">
        <v>382</v>
      </c>
      <c r="J163" s="242" t="s">
        <v>382</v>
      </c>
      <c r="K163" s="242" t="s">
        <v>382</v>
      </c>
      <c r="L163" s="239">
        <v>1</v>
      </c>
      <c r="M163" s="118">
        <v>1</v>
      </c>
      <c r="N163" s="118">
        <f t="shared" si="3"/>
        <v>0</v>
      </c>
      <c r="O163" s="239">
        <v>0</v>
      </c>
      <c r="P163" s="239">
        <v>1</v>
      </c>
      <c r="Q163" s="245">
        <f t="shared" si="4"/>
        <v>-1</v>
      </c>
    </row>
    <row r="164" spans="1:17" ht="25.5" customHeight="1">
      <c r="A164" s="188"/>
      <c r="B164" s="194" t="s">
        <v>374</v>
      </c>
      <c r="C164" s="195"/>
      <c r="D164" s="239">
        <v>1</v>
      </c>
      <c r="E164" s="252">
        <v>0.02</v>
      </c>
      <c r="F164" s="239">
        <v>9</v>
      </c>
      <c r="G164" s="118">
        <v>12</v>
      </c>
      <c r="H164" s="147">
        <f t="shared" si="2"/>
        <v>-0.25</v>
      </c>
      <c r="I164" s="239" t="s">
        <v>382</v>
      </c>
      <c r="J164" s="242" t="s">
        <v>382</v>
      </c>
      <c r="K164" s="242" t="s">
        <v>382</v>
      </c>
      <c r="L164" s="250">
        <v>0</v>
      </c>
      <c r="M164" s="118">
        <v>1</v>
      </c>
      <c r="N164" s="118">
        <f t="shared" si="3"/>
        <v>-1</v>
      </c>
      <c r="O164" s="250">
        <v>0</v>
      </c>
      <c r="P164" s="239">
        <v>0</v>
      </c>
      <c r="Q164" s="245" t="s">
        <v>382</v>
      </c>
    </row>
    <row r="165" spans="1:17" ht="25.5" customHeight="1">
      <c r="A165" s="188"/>
      <c r="B165" s="194" t="s">
        <v>375</v>
      </c>
      <c r="C165" s="195"/>
      <c r="D165" s="239">
        <v>1</v>
      </c>
      <c r="E165" s="252">
        <v>0.03</v>
      </c>
      <c r="F165" s="239">
        <v>14</v>
      </c>
      <c r="G165" s="118">
        <v>19</v>
      </c>
      <c r="H165" s="147">
        <f t="shared" si="2"/>
        <v>-0.26315789473684209</v>
      </c>
      <c r="I165" s="239" t="s">
        <v>382</v>
      </c>
      <c r="J165" s="242" t="s">
        <v>382</v>
      </c>
      <c r="K165" s="242" t="s">
        <v>382</v>
      </c>
      <c r="L165" s="250">
        <v>0</v>
      </c>
      <c r="M165" s="118">
        <v>0</v>
      </c>
      <c r="N165" s="118" t="e">
        <f t="shared" si="3"/>
        <v>#DIV/0!</v>
      </c>
      <c r="O165" s="250">
        <v>0</v>
      </c>
      <c r="P165" s="239">
        <v>0</v>
      </c>
      <c r="Q165" s="245" t="s">
        <v>382</v>
      </c>
    </row>
    <row r="166" spans="1:17" ht="14.25" customHeight="1">
      <c r="A166" s="189"/>
      <c r="B166" s="194" t="s">
        <v>376</v>
      </c>
      <c r="C166" s="195"/>
      <c r="D166" s="239">
        <v>1</v>
      </c>
      <c r="E166" s="252">
        <v>0</v>
      </c>
      <c r="F166" s="239">
        <v>10</v>
      </c>
      <c r="G166" s="118">
        <v>6</v>
      </c>
      <c r="H166" s="147">
        <f t="shared" si="2"/>
        <v>0.66666666666666663</v>
      </c>
      <c r="I166" s="239" t="s">
        <v>382</v>
      </c>
      <c r="J166" s="242" t="s">
        <v>382</v>
      </c>
      <c r="K166" s="242" t="s">
        <v>382</v>
      </c>
      <c r="L166" s="250">
        <v>0</v>
      </c>
      <c r="M166" s="118">
        <v>0</v>
      </c>
      <c r="N166" s="118" t="e">
        <f t="shared" si="3"/>
        <v>#DIV/0!</v>
      </c>
      <c r="O166" s="250">
        <v>0</v>
      </c>
      <c r="P166" s="239">
        <v>0</v>
      </c>
      <c r="Q166" s="245" t="s">
        <v>382</v>
      </c>
    </row>
    <row r="167" spans="1:17" ht="38.25" customHeight="1">
      <c r="A167" s="187" t="s">
        <v>377</v>
      </c>
      <c r="B167" s="194" t="s">
        <v>378</v>
      </c>
      <c r="C167" s="195"/>
      <c r="D167" s="187">
        <v>1</v>
      </c>
      <c r="E167" s="253">
        <v>0.02</v>
      </c>
      <c r="F167" s="187">
        <v>200</v>
      </c>
      <c r="G167" s="187">
        <v>166</v>
      </c>
      <c r="H167" s="255">
        <f t="shared" si="2"/>
        <v>0.20481927710843373</v>
      </c>
      <c r="I167" s="187" t="s">
        <v>382</v>
      </c>
      <c r="J167" s="187" t="s">
        <v>382</v>
      </c>
      <c r="K167" s="187" t="s">
        <v>382</v>
      </c>
      <c r="L167" s="250">
        <v>3</v>
      </c>
      <c r="M167" s="118">
        <v>3</v>
      </c>
      <c r="N167" s="118">
        <f t="shared" si="3"/>
        <v>0</v>
      </c>
      <c r="O167" s="250">
        <v>2</v>
      </c>
      <c r="P167" s="239">
        <v>24</v>
      </c>
      <c r="Q167" s="245">
        <f t="shared" si="4"/>
        <v>-0.91666666666666663</v>
      </c>
    </row>
    <row r="168" spans="1:17" ht="25.5" customHeight="1">
      <c r="A168" s="189"/>
      <c r="B168" s="196" t="s">
        <v>379</v>
      </c>
      <c r="C168" s="197"/>
      <c r="D168" s="234"/>
      <c r="E168" s="254"/>
      <c r="F168" s="234"/>
      <c r="G168" s="189"/>
      <c r="H168" s="256"/>
      <c r="I168" s="189"/>
      <c r="J168" s="189"/>
      <c r="K168" s="189"/>
      <c r="L168" s="250">
        <v>4</v>
      </c>
      <c r="M168" s="118">
        <v>13</v>
      </c>
      <c r="N168" s="118">
        <f t="shared" si="3"/>
        <v>-0.69230769230769229</v>
      </c>
      <c r="O168" s="250">
        <v>14</v>
      </c>
      <c r="P168" s="239">
        <v>6</v>
      </c>
      <c r="Q168" s="245">
        <f t="shared" si="4"/>
        <v>1.3333333333333333</v>
      </c>
    </row>
    <row r="169" spans="1:17" ht="38.25" customHeight="1">
      <c r="A169" s="112" t="s">
        <v>380</v>
      </c>
      <c r="B169" s="198" t="s">
        <v>381</v>
      </c>
      <c r="C169" s="199"/>
      <c r="D169" s="239">
        <v>1</v>
      </c>
      <c r="E169" s="252">
        <f>F169*I57</f>
        <v>1.3046400000000001E-3</v>
      </c>
      <c r="F169" s="239">
        <v>6</v>
      </c>
      <c r="G169" s="118">
        <v>14</v>
      </c>
      <c r="H169" s="147">
        <f t="shared" si="2"/>
        <v>-0.5714285714285714</v>
      </c>
      <c r="I169" s="112" t="s">
        <v>382</v>
      </c>
      <c r="J169" s="242" t="s">
        <v>382</v>
      </c>
      <c r="K169" s="242" t="s">
        <v>382</v>
      </c>
      <c r="L169" s="250">
        <v>0</v>
      </c>
      <c r="M169" s="118">
        <v>0</v>
      </c>
      <c r="N169" s="118" t="e">
        <f t="shared" si="3"/>
        <v>#DIV/0!</v>
      </c>
      <c r="O169" s="250">
        <v>0</v>
      </c>
      <c r="P169" s="239">
        <v>18</v>
      </c>
      <c r="Q169" s="245">
        <f t="shared" si="4"/>
        <v>-1</v>
      </c>
    </row>
    <row r="170" spans="1:17" s="120" customFormat="1">
      <c r="A170" s="123" t="s">
        <v>125</v>
      </c>
      <c r="B170" s="123"/>
      <c r="C170" s="123"/>
      <c r="D170" s="123"/>
      <c r="E170" s="123"/>
      <c r="F170" s="123"/>
      <c r="I170" s="108"/>
      <c r="K170" s="246"/>
      <c r="N170" s="134"/>
      <c r="O170" s="134"/>
      <c r="P170" s="134"/>
      <c r="Q170" s="134"/>
    </row>
    <row r="171" spans="1:17" s="120" customFormat="1">
      <c r="A171" s="123" t="s">
        <v>201</v>
      </c>
      <c r="B171" s="123"/>
      <c r="C171" s="123"/>
      <c r="D171" s="123"/>
      <c r="E171" s="123"/>
      <c r="F171" s="123"/>
      <c r="I171" s="108"/>
      <c r="K171" s="257"/>
      <c r="N171" s="134"/>
      <c r="O171" s="134"/>
      <c r="P171" s="134"/>
      <c r="Q171" s="134"/>
    </row>
    <row r="172" spans="1:17" s="120" customFormat="1">
      <c r="A172" s="123" t="s">
        <v>128</v>
      </c>
      <c r="B172" s="123"/>
      <c r="C172" s="123"/>
      <c r="D172" s="123"/>
      <c r="E172" s="123"/>
      <c r="F172" s="123"/>
      <c r="I172" s="108"/>
      <c r="K172" s="257"/>
      <c r="N172" s="134"/>
      <c r="O172" s="134"/>
      <c r="P172" s="134"/>
      <c r="Q172" s="134"/>
    </row>
    <row r="173" spans="1:17" s="120" customFormat="1">
      <c r="A173" s="123" t="s">
        <v>200</v>
      </c>
      <c r="B173" s="123"/>
      <c r="C173" s="123"/>
      <c r="D173" s="123"/>
      <c r="E173" s="123"/>
      <c r="F173" s="123"/>
      <c r="I173" s="108"/>
      <c r="K173" s="257"/>
      <c r="N173" s="134"/>
      <c r="O173" s="134"/>
      <c r="P173" s="134"/>
      <c r="Q173" s="134"/>
    </row>
    <row r="174" spans="1:17">
      <c r="N174" s="134"/>
      <c r="O174" s="134"/>
      <c r="P174" s="134"/>
      <c r="Q174" s="134"/>
    </row>
    <row r="176" spans="1:17" ht="15">
      <c r="A176" s="136" t="s">
        <v>199</v>
      </c>
      <c r="B176" s="136"/>
      <c r="C176" s="137"/>
      <c r="D176" s="137"/>
      <c r="E176" s="138"/>
      <c r="F176" s="138"/>
    </row>
    <row r="177" spans="1:9" s="134" customFormat="1" ht="76.5">
      <c r="A177" s="140" t="s">
        <v>295</v>
      </c>
      <c r="B177" s="140"/>
      <c r="C177" s="140" t="s">
        <v>530</v>
      </c>
      <c r="D177" s="140"/>
      <c r="E177" s="113"/>
      <c r="F177" s="113"/>
      <c r="I177" s="161"/>
    </row>
    <row r="178" spans="1:9" s="134" customFormat="1" ht="127.5">
      <c r="A178" s="140" t="s">
        <v>280</v>
      </c>
      <c r="B178" s="140"/>
      <c r="C178" s="140" t="s">
        <v>531</v>
      </c>
      <c r="D178" s="140"/>
      <c r="E178" s="113"/>
      <c r="F178" s="113"/>
      <c r="I178" s="161"/>
    </row>
  </sheetData>
  <mergeCells count="247">
    <mergeCell ref="K167:K168"/>
    <mergeCell ref="D167:D168"/>
    <mergeCell ref="E167:E168"/>
    <mergeCell ref="F167:F168"/>
    <mergeCell ref="G167:G168"/>
    <mergeCell ref="H167:H168"/>
    <mergeCell ref="I167:I168"/>
    <mergeCell ref="J167:J168"/>
    <mergeCell ref="B156:C156"/>
    <mergeCell ref="B157:C157"/>
    <mergeCell ref="B158:C158"/>
    <mergeCell ref="B159:C159"/>
    <mergeCell ref="B150:C150"/>
    <mergeCell ref="B151:C151"/>
    <mergeCell ref="B152:C152"/>
    <mergeCell ref="B153:C153"/>
    <mergeCell ref="B154:C154"/>
    <mergeCell ref="B155:C155"/>
    <mergeCell ref="A108:A109"/>
    <mergeCell ref="B127:C127"/>
    <mergeCell ref="B128:C128"/>
    <mergeCell ref="B129:C129"/>
    <mergeCell ref="B130:C130"/>
    <mergeCell ref="D126:H126"/>
    <mergeCell ref="B135:C135"/>
    <mergeCell ref="B136:C136"/>
    <mergeCell ref="B131:C131"/>
    <mergeCell ref="B132:C132"/>
    <mergeCell ref="B133:C133"/>
    <mergeCell ref="B134:C134"/>
    <mergeCell ref="H93:I93"/>
    <mergeCell ref="H94:I94"/>
    <mergeCell ref="H95:I95"/>
    <mergeCell ref="H96:I96"/>
    <mergeCell ref="H97:I97"/>
    <mergeCell ref="C98:D98"/>
    <mergeCell ref="E104:F104"/>
    <mergeCell ref="E105:F105"/>
    <mergeCell ref="H108:I108"/>
    <mergeCell ref="E106:F106"/>
    <mergeCell ref="E107:F107"/>
    <mergeCell ref="H89:I89"/>
    <mergeCell ref="H84:I84"/>
    <mergeCell ref="H85:I85"/>
    <mergeCell ref="E90:F90"/>
    <mergeCell ref="H90:I90"/>
    <mergeCell ref="E91:F91"/>
    <mergeCell ref="H91:I91"/>
    <mergeCell ref="E92:F92"/>
    <mergeCell ref="H92:I92"/>
    <mergeCell ref="A65:A66"/>
    <mergeCell ref="E69:F69"/>
    <mergeCell ref="E70:F70"/>
    <mergeCell ref="E71:F71"/>
    <mergeCell ref="H71:I71"/>
    <mergeCell ref="H72:I72"/>
    <mergeCell ref="E72:F72"/>
    <mergeCell ref="H83:I83"/>
    <mergeCell ref="H88:I88"/>
    <mergeCell ref="C65:D65"/>
    <mergeCell ref="E65:F65"/>
    <mergeCell ref="H65:I65"/>
    <mergeCell ref="C66:D66"/>
    <mergeCell ref="E66:F66"/>
    <mergeCell ref="H66:I66"/>
    <mergeCell ref="C67:D67"/>
    <mergeCell ref="E67:F67"/>
    <mergeCell ref="H67:I67"/>
    <mergeCell ref="A56:A57"/>
    <mergeCell ref="A59:A60"/>
    <mergeCell ref="I59:I60"/>
    <mergeCell ref="C64:D64"/>
    <mergeCell ref="E64:F64"/>
    <mergeCell ref="H64:I64"/>
    <mergeCell ref="C63:F63"/>
    <mergeCell ref="C62:S62"/>
    <mergeCell ref="G63:I63"/>
    <mergeCell ref="R63:S63"/>
    <mergeCell ref="P63:Q63"/>
    <mergeCell ref="N63:O63"/>
    <mergeCell ref="L63:M63"/>
    <mergeCell ref="J63:K63"/>
    <mergeCell ref="A38:A39"/>
    <mergeCell ref="A40:A44"/>
    <mergeCell ref="A46:A48"/>
    <mergeCell ref="I46:I47"/>
    <mergeCell ref="A49:A55"/>
    <mergeCell ref="A22:A27"/>
    <mergeCell ref="A28:A30"/>
    <mergeCell ref="A31:A33"/>
    <mergeCell ref="I31:I33"/>
    <mergeCell ref="A35:A37"/>
    <mergeCell ref="A10:A11"/>
    <mergeCell ref="A12:A14"/>
    <mergeCell ref="C12:I12"/>
    <mergeCell ref="C14:I14"/>
    <mergeCell ref="A16:A21"/>
    <mergeCell ref="B18:B21"/>
    <mergeCell ref="C18:H18"/>
    <mergeCell ref="I18:I21"/>
    <mergeCell ref="C20:H20"/>
    <mergeCell ref="B168:C168"/>
    <mergeCell ref="B169:C169"/>
    <mergeCell ref="A128:A129"/>
    <mergeCell ref="A130:A132"/>
    <mergeCell ref="A134:A136"/>
    <mergeCell ref="A137:A142"/>
    <mergeCell ref="A143:A145"/>
    <mergeCell ref="A148:A150"/>
    <mergeCell ref="A151:A152"/>
    <mergeCell ref="A153:A157"/>
    <mergeCell ref="A159:A161"/>
    <mergeCell ref="A162:A166"/>
    <mergeCell ref="A167:A168"/>
    <mergeCell ref="B164:C164"/>
    <mergeCell ref="B165:C165"/>
    <mergeCell ref="B166:C166"/>
    <mergeCell ref="B167:C167"/>
    <mergeCell ref="B160:C160"/>
    <mergeCell ref="B161:C161"/>
    <mergeCell ref="B162:C162"/>
    <mergeCell ref="B163:C163"/>
    <mergeCell ref="B149:C149"/>
    <mergeCell ref="B142:C142"/>
    <mergeCell ref="B143:C143"/>
    <mergeCell ref="B144:C144"/>
    <mergeCell ref="B145:C145"/>
    <mergeCell ref="B146:C146"/>
    <mergeCell ref="B137:C137"/>
    <mergeCell ref="B138:C138"/>
    <mergeCell ref="B139:C139"/>
    <mergeCell ref="B140:C140"/>
    <mergeCell ref="B141:C141"/>
    <mergeCell ref="B147:C147"/>
    <mergeCell ref="B148:C148"/>
    <mergeCell ref="I126:Q126"/>
    <mergeCell ref="H103:I103"/>
    <mergeCell ref="H104:I104"/>
    <mergeCell ref="H105:I105"/>
    <mergeCell ref="H106:I106"/>
    <mergeCell ref="H107:I107"/>
    <mergeCell ref="H98:I98"/>
    <mergeCell ref="H99:I99"/>
    <mergeCell ref="H100:I100"/>
    <mergeCell ref="H101:I101"/>
    <mergeCell ref="H102:I102"/>
    <mergeCell ref="H109:I109"/>
    <mergeCell ref="H110:I110"/>
    <mergeCell ref="H86:I86"/>
    <mergeCell ref="H87:I87"/>
    <mergeCell ref="H78:I78"/>
    <mergeCell ref="H79:I79"/>
    <mergeCell ref="H80:I80"/>
    <mergeCell ref="H81:I81"/>
    <mergeCell ref="H82:I82"/>
    <mergeCell ref="E81:F81"/>
    <mergeCell ref="E80:F80"/>
    <mergeCell ref="E79:F79"/>
    <mergeCell ref="E78:F78"/>
    <mergeCell ref="E87:F87"/>
    <mergeCell ref="E86:F86"/>
    <mergeCell ref="E85:F85"/>
    <mergeCell ref="E84:F84"/>
    <mergeCell ref="E83:F83"/>
    <mergeCell ref="E68:F68"/>
    <mergeCell ref="H73:I73"/>
    <mergeCell ref="H74:I74"/>
    <mergeCell ref="H75:I75"/>
    <mergeCell ref="H76:I76"/>
    <mergeCell ref="H77:I77"/>
    <mergeCell ref="H68:I68"/>
    <mergeCell ref="H69:I69"/>
    <mergeCell ref="H70:I70"/>
    <mergeCell ref="E74:F74"/>
    <mergeCell ref="E73:F73"/>
    <mergeCell ref="E89:F89"/>
    <mergeCell ref="E88:F88"/>
    <mergeCell ref="E97:F97"/>
    <mergeCell ref="E96:F96"/>
    <mergeCell ref="E95:F95"/>
    <mergeCell ref="E94:F94"/>
    <mergeCell ref="E93:F93"/>
    <mergeCell ref="E102:F102"/>
    <mergeCell ref="E101:F101"/>
    <mergeCell ref="E100:F100"/>
    <mergeCell ref="E99:F99"/>
    <mergeCell ref="E98:F98"/>
    <mergeCell ref="E103:F103"/>
    <mergeCell ref="C108:D108"/>
    <mergeCell ref="C109:D109"/>
    <mergeCell ref="C110:D110"/>
    <mergeCell ref="E110:F110"/>
    <mergeCell ref="E109:F109"/>
    <mergeCell ref="E108:F108"/>
    <mergeCell ref="C103:D103"/>
    <mergeCell ref="C104:D104"/>
    <mergeCell ref="C105:D105"/>
    <mergeCell ref="C106:D106"/>
    <mergeCell ref="C107:D107"/>
    <mergeCell ref="C99:D99"/>
    <mergeCell ref="C100:D100"/>
    <mergeCell ref="C101:D101"/>
    <mergeCell ref="C102:D102"/>
    <mergeCell ref="C93:D93"/>
    <mergeCell ref="C94:D94"/>
    <mergeCell ref="C95:D95"/>
    <mergeCell ref="C96:D96"/>
    <mergeCell ref="C97:D97"/>
    <mergeCell ref="C88:D88"/>
    <mergeCell ref="C89:D89"/>
    <mergeCell ref="C90:D90"/>
    <mergeCell ref="C91:D91"/>
    <mergeCell ref="C92:D92"/>
    <mergeCell ref="C83:D83"/>
    <mergeCell ref="C84:D84"/>
    <mergeCell ref="C85:D85"/>
    <mergeCell ref="C86:D86"/>
    <mergeCell ref="C87:D87"/>
    <mergeCell ref="C68:D68"/>
    <mergeCell ref="C69:D69"/>
    <mergeCell ref="C70:D70"/>
    <mergeCell ref="C71:D71"/>
    <mergeCell ref="C72:D72"/>
    <mergeCell ref="C73:D73"/>
    <mergeCell ref="C74:D74"/>
    <mergeCell ref="C75:D75"/>
    <mergeCell ref="C76:D76"/>
    <mergeCell ref="A87:A89"/>
    <mergeCell ref="A90:A91"/>
    <mergeCell ref="A92:A96"/>
    <mergeCell ref="A98:A100"/>
    <mergeCell ref="A101:A107"/>
    <mergeCell ref="A67:A69"/>
    <mergeCell ref="A71:A73"/>
    <mergeCell ref="A74:A79"/>
    <mergeCell ref="A80:A82"/>
    <mergeCell ref="A83:A85"/>
    <mergeCell ref="C77:D77"/>
    <mergeCell ref="C78:D78"/>
    <mergeCell ref="C79:D79"/>
    <mergeCell ref="C80:D80"/>
    <mergeCell ref="C81:D81"/>
    <mergeCell ref="C82:D82"/>
    <mergeCell ref="E77:F77"/>
    <mergeCell ref="E76:F76"/>
    <mergeCell ref="E75:F75"/>
    <mergeCell ref="E82:F82"/>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82"/>
  <sheetViews>
    <sheetView topLeftCell="A70" zoomScaleNormal="100" workbookViewId="0">
      <selection activeCell="B83" sqref="B83"/>
    </sheetView>
  </sheetViews>
  <sheetFormatPr defaultColWidth="8.85546875" defaultRowHeight="14.25"/>
  <cols>
    <col min="1" max="1" width="17.140625" style="134" customWidth="1"/>
    <col min="2" max="2" width="18.28515625" style="134" customWidth="1"/>
    <col min="3" max="3" width="17.7109375" style="134" customWidth="1"/>
    <col min="4" max="4" width="21.42578125" style="134" customWidth="1"/>
    <col min="5" max="5" width="14.28515625" style="134" customWidth="1"/>
    <col min="6" max="6" width="14.7109375" style="134" bestFit="1" customWidth="1"/>
    <col min="7" max="7" width="22.7109375" style="134" customWidth="1"/>
    <col min="8" max="8" width="15.5703125" style="134" customWidth="1"/>
    <col min="9" max="9" width="17.85546875" style="134" customWidth="1"/>
    <col min="10" max="10" width="14.42578125" style="134" customWidth="1"/>
    <col min="11" max="11" width="15.5703125" style="134" customWidth="1"/>
    <col min="12" max="13" width="15.28515625" style="134" customWidth="1"/>
    <col min="14" max="14" width="15.140625" style="134" customWidth="1"/>
    <col min="15" max="15" width="14.85546875" style="134" customWidth="1"/>
    <col min="16" max="16" width="15.28515625" style="134" customWidth="1"/>
    <col min="17" max="17" width="15.140625" style="134" customWidth="1"/>
    <col min="18" max="18" width="16.140625" style="134" customWidth="1"/>
    <col min="19" max="19" width="17.7109375" style="134" customWidth="1"/>
    <col min="20" max="20" width="14.28515625" style="134" customWidth="1"/>
    <col min="21" max="21" width="17.7109375" style="134" customWidth="1"/>
    <col min="22" max="16384" width="8.85546875" style="134"/>
  </cols>
  <sheetData>
    <row r="1" spans="1:13" ht="15.75">
      <c r="A1" s="106" t="s">
        <v>270</v>
      </c>
      <c r="B1" s="106"/>
      <c r="C1" s="106"/>
      <c r="D1" s="107"/>
      <c r="E1" s="107"/>
      <c r="F1" s="107"/>
      <c r="G1" s="107"/>
      <c r="H1" s="107"/>
      <c r="I1" s="107"/>
      <c r="J1" s="107"/>
      <c r="K1" s="107"/>
      <c r="L1" s="107"/>
      <c r="M1" s="107"/>
    </row>
    <row r="2" spans="1:13" ht="15.75">
      <c r="A2" s="133" t="s">
        <v>221</v>
      </c>
      <c r="B2" s="106"/>
      <c r="C2" s="106"/>
      <c r="D2" s="107"/>
      <c r="E2" s="107"/>
      <c r="F2" s="107"/>
      <c r="G2" s="107"/>
      <c r="H2" s="107"/>
      <c r="I2" s="107"/>
      <c r="J2" s="107"/>
      <c r="K2" s="107"/>
      <c r="L2" s="107"/>
      <c r="M2" s="107"/>
    </row>
    <row r="3" spans="1:13" ht="15.75">
      <c r="A3" s="133" t="s">
        <v>191</v>
      </c>
      <c r="B3" s="106"/>
      <c r="C3" s="106"/>
      <c r="D3" s="107"/>
      <c r="E3" s="107"/>
      <c r="F3" s="107"/>
      <c r="G3" s="107"/>
      <c r="H3" s="107"/>
      <c r="I3" s="107"/>
      <c r="J3" s="107"/>
      <c r="K3" s="107"/>
      <c r="L3" s="107"/>
      <c r="M3" s="107"/>
    </row>
    <row r="4" spans="1:13" s="130" customFormat="1" ht="15">
      <c r="A4" s="133" t="s">
        <v>219</v>
      </c>
    </row>
    <row r="5" spans="1:13" s="78" customFormat="1" ht="15">
      <c r="A5" s="136" t="s">
        <v>271</v>
      </c>
    </row>
    <row r="6" spans="1:13" ht="60" customHeight="1">
      <c r="A6" s="131" t="s">
        <v>38</v>
      </c>
      <c r="B6" s="131" t="s">
        <v>39</v>
      </c>
      <c r="C6" s="128" t="s">
        <v>229</v>
      </c>
      <c r="D6" s="128" t="s">
        <v>230</v>
      </c>
      <c r="F6" s="154"/>
      <c r="G6" s="154"/>
      <c r="H6" s="154"/>
      <c r="I6" s="154"/>
      <c r="J6" s="154"/>
      <c r="K6" s="154"/>
      <c r="L6" s="154"/>
      <c r="M6" s="154"/>
    </row>
    <row r="7" spans="1:13" ht="26.45" customHeight="1">
      <c r="A7" s="89">
        <v>44197</v>
      </c>
      <c r="B7" s="90" t="s">
        <v>10</v>
      </c>
      <c r="C7" s="90">
        <v>1</v>
      </c>
      <c r="D7" s="91">
        <v>1</v>
      </c>
      <c r="F7" s="154"/>
      <c r="G7" s="154"/>
      <c r="H7" s="154"/>
      <c r="I7" s="154"/>
      <c r="J7" s="154"/>
      <c r="K7" s="154"/>
      <c r="L7" s="154"/>
      <c r="M7" s="154"/>
    </row>
    <row r="8" spans="1:13">
      <c r="A8" s="154"/>
      <c r="B8" s="154"/>
      <c r="C8" s="154"/>
      <c r="D8" s="154"/>
      <c r="E8" s="154"/>
      <c r="F8" s="154"/>
      <c r="G8" s="154"/>
    </row>
    <row r="9" spans="1:13" ht="63.75">
      <c r="A9" s="109" t="s">
        <v>231</v>
      </c>
      <c r="B9" s="129" t="s">
        <v>141</v>
      </c>
      <c r="C9" s="129" t="s">
        <v>140</v>
      </c>
      <c r="D9" s="129" t="s">
        <v>250</v>
      </c>
      <c r="E9" s="126" t="s">
        <v>301</v>
      </c>
      <c r="F9" s="126" t="s">
        <v>309</v>
      </c>
      <c r="G9" s="111" t="s">
        <v>302</v>
      </c>
      <c r="H9" s="111" t="s">
        <v>303</v>
      </c>
    </row>
    <row r="10" spans="1:13" ht="25.5">
      <c r="A10" s="187" t="s">
        <v>383</v>
      </c>
      <c r="B10" s="149" t="s">
        <v>384</v>
      </c>
      <c r="C10" s="247">
        <v>43997</v>
      </c>
      <c r="D10" s="187" t="s">
        <v>385</v>
      </c>
      <c r="E10" s="150">
        <v>20969020</v>
      </c>
      <c r="F10" s="150">
        <v>20969020</v>
      </c>
      <c r="G10" s="151">
        <f>(E10-F10)/F10</f>
        <v>0</v>
      </c>
      <c r="H10" s="163">
        <v>3.03</v>
      </c>
    </row>
    <row r="11" spans="1:13">
      <c r="A11" s="188"/>
      <c r="B11" s="149" t="s">
        <v>386</v>
      </c>
      <c r="C11" s="247">
        <v>43997</v>
      </c>
      <c r="D11" s="188"/>
      <c r="E11" s="150">
        <v>817791780</v>
      </c>
      <c r="F11" s="150">
        <v>817791780</v>
      </c>
      <c r="G11" s="151">
        <f t="shared" ref="G11:G30" si="0">(E11-F11)/F11</f>
        <v>0</v>
      </c>
      <c r="H11" s="227">
        <v>5.5049999999999999</v>
      </c>
    </row>
    <row r="12" spans="1:13">
      <c r="A12" s="188"/>
      <c r="B12" s="149" t="s">
        <v>387</v>
      </c>
      <c r="C12" s="247">
        <v>43997</v>
      </c>
      <c r="D12" s="188"/>
      <c r="E12" s="150">
        <v>817791780</v>
      </c>
      <c r="F12" s="150">
        <v>817791780</v>
      </c>
      <c r="G12" s="151">
        <f t="shared" si="0"/>
        <v>0</v>
      </c>
      <c r="H12" s="228"/>
    </row>
    <row r="13" spans="1:13">
      <c r="A13" s="188"/>
      <c r="B13" s="149" t="s">
        <v>388</v>
      </c>
      <c r="C13" s="247">
        <v>43997</v>
      </c>
      <c r="D13" s="188"/>
      <c r="E13" s="150">
        <v>817791780</v>
      </c>
      <c r="F13" s="150">
        <v>817791780</v>
      </c>
      <c r="G13" s="151">
        <f t="shared" si="0"/>
        <v>0</v>
      </c>
      <c r="H13" s="228"/>
    </row>
    <row r="14" spans="1:13" ht="25.5">
      <c r="A14" s="188"/>
      <c r="B14" s="149" t="s">
        <v>389</v>
      </c>
      <c r="C14" s="247">
        <v>43997</v>
      </c>
      <c r="D14" s="188"/>
      <c r="E14" s="150">
        <v>817791780</v>
      </c>
      <c r="F14" s="150">
        <v>817791780</v>
      </c>
      <c r="G14" s="151">
        <f t="shared" si="0"/>
        <v>0</v>
      </c>
      <c r="H14" s="228"/>
    </row>
    <row r="15" spans="1:13">
      <c r="A15" s="188"/>
      <c r="B15" s="149" t="s">
        <v>390</v>
      </c>
      <c r="C15" s="247">
        <v>43997</v>
      </c>
      <c r="D15" s="188"/>
      <c r="E15" s="150">
        <v>817791780</v>
      </c>
      <c r="F15" s="150">
        <v>817791780</v>
      </c>
      <c r="G15" s="151">
        <f t="shared" si="0"/>
        <v>0</v>
      </c>
      <c r="H15" s="228"/>
    </row>
    <row r="16" spans="1:13">
      <c r="A16" s="188"/>
      <c r="B16" s="149" t="s">
        <v>391</v>
      </c>
      <c r="C16" s="247">
        <v>43997</v>
      </c>
      <c r="D16" s="188"/>
      <c r="E16" s="150">
        <v>817791780</v>
      </c>
      <c r="F16" s="150">
        <v>817791780</v>
      </c>
      <c r="G16" s="151">
        <f t="shared" si="0"/>
        <v>0</v>
      </c>
      <c r="H16" s="228"/>
    </row>
    <row r="17" spans="1:16">
      <c r="A17" s="188"/>
      <c r="B17" s="149" t="s">
        <v>392</v>
      </c>
      <c r="C17" s="247">
        <v>43997</v>
      </c>
      <c r="D17" s="188"/>
      <c r="E17" s="150">
        <v>817791780</v>
      </c>
      <c r="F17" s="150">
        <v>817791780</v>
      </c>
      <c r="G17" s="151">
        <f t="shared" si="0"/>
        <v>0</v>
      </c>
      <c r="H17" s="228"/>
    </row>
    <row r="18" spans="1:16">
      <c r="A18" s="188"/>
      <c r="B18" s="149" t="s">
        <v>393</v>
      </c>
      <c r="C18" s="247">
        <v>43997</v>
      </c>
      <c r="D18" s="188"/>
      <c r="E18" s="150">
        <v>817791780</v>
      </c>
      <c r="F18" s="150">
        <v>817791780</v>
      </c>
      <c r="G18" s="151">
        <f t="shared" si="0"/>
        <v>0</v>
      </c>
      <c r="H18" s="228"/>
    </row>
    <row r="19" spans="1:16">
      <c r="A19" s="188"/>
      <c r="B19" s="149" t="s">
        <v>394</v>
      </c>
      <c r="C19" s="247">
        <v>43997</v>
      </c>
      <c r="D19" s="188"/>
      <c r="E19" s="150">
        <v>817791780</v>
      </c>
      <c r="F19" s="150">
        <v>817791780</v>
      </c>
      <c r="G19" s="151">
        <f t="shared" si="0"/>
        <v>0</v>
      </c>
      <c r="H19" s="228"/>
    </row>
    <row r="20" spans="1:16">
      <c r="A20" s="188"/>
      <c r="B20" s="149" t="s">
        <v>395</v>
      </c>
      <c r="C20" s="247">
        <v>43997</v>
      </c>
      <c r="D20" s="188"/>
      <c r="E20" s="150">
        <v>817791780</v>
      </c>
      <c r="F20" s="150">
        <v>817791780</v>
      </c>
      <c r="G20" s="151">
        <f t="shared" si="0"/>
        <v>0</v>
      </c>
      <c r="H20" s="228"/>
    </row>
    <row r="21" spans="1:16">
      <c r="A21" s="188"/>
      <c r="B21" s="149" t="s">
        <v>396</v>
      </c>
      <c r="C21" s="247">
        <v>43997</v>
      </c>
      <c r="D21" s="188"/>
      <c r="E21" s="150">
        <v>817791780</v>
      </c>
      <c r="F21" s="150">
        <v>817791780</v>
      </c>
      <c r="G21" s="151">
        <f t="shared" si="0"/>
        <v>0</v>
      </c>
      <c r="H21" s="228"/>
    </row>
    <row r="22" spans="1:16" ht="25.5">
      <c r="A22" s="188"/>
      <c r="B22" s="149" t="s">
        <v>397</v>
      </c>
      <c r="C22" s="247">
        <v>43997</v>
      </c>
      <c r="D22" s="188"/>
      <c r="E22" s="150">
        <v>817791780</v>
      </c>
      <c r="F22" s="150">
        <v>817791780</v>
      </c>
      <c r="G22" s="151">
        <f t="shared" si="0"/>
        <v>0</v>
      </c>
      <c r="H22" s="228"/>
    </row>
    <row r="23" spans="1:16">
      <c r="A23" s="188"/>
      <c r="B23" s="149" t="s">
        <v>398</v>
      </c>
      <c r="C23" s="247">
        <v>43997</v>
      </c>
      <c r="D23" s="188"/>
      <c r="E23" s="150">
        <v>817791780</v>
      </c>
      <c r="F23" s="150">
        <v>817791780</v>
      </c>
      <c r="G23" s="151">
        <f t="shared" si="0"/>
        <v>0</v>
      </c>
      <c r="H23" s="228"/>
    </row>
    <row r="24" spans="1:16">
      <c r="A24" s="189"/>
      <c r="B24" s="149" t="s">
        <v>399</v>
      </c>
      <c r="C24" s="247">
        <v>43997</v>
      </c>
      <c r="D24" s="189"/>
      <c r="E24" s="150">
        <v>817791780</v>
      </c>
      <c r="F24" s="150">
        <v>817791780</v>
      </c>
      <c r="G24" s="151">
        <f t="shared" si="0"/>
        <v>0</v>
      </c>
      <c r="H24" s="229"/>
    </row>
    <row r="25" spans="1:16">
      <c r="A25" s="211" t="s">
        <v>400</v>
      </c>
      <c r="B25" s="160" t="s">
        <v>395</v>
      </c>
      <c r="C25" s="258">
        <v>44180</v>
      </c>
      <c r="D25" s="211" t="s">
        <v>401</v>
      </c>
      <c r="E25" s="155">
        <f>E10*31</f>
        <v>650039620</v>
      </c>
      <c r="F25" s="155">
        <v>566163540</v>
      </c>
      <c r="G25" s="157">
        <f t="shared" si="0"/>
        <v>0.14814814814814814</v>
      </c>
      <c r="H25" s="211">
        <v>1</v>
      </c>
    </row>
    <row r="26" spans="1:16">
      <c r="A26" s="212"/>
      <c r="B26" s="160" t="s">
        <v>387</v>
      </c>
      <c r="C26" s="258">
        <v>44180</v>
      </c>
      <c r="D26" s="212"/>
      <c r="E26" s="155">
        <v>650039620</v>
      </c>
      <c r="F26" s="155">
        <v>566163540</v>
      </c>
      <c r="G26" s="157">
        <f t="shared" si="0"/>
        <v>0.14814814814814814</v>
      </c>
      <c r="H26" s="212"/>
    </row>
    <row r="27" spans="1:16">
      <c r="A27" s="212"/>
      <c r="B27" s="160" t="s">
        <v>394</v>
      </c>
      <c r="C27" s="258">
        <v>44180</v>
      </c>
      <c r="D27" s="212"/>
      <c r="E27" s="155">
        <v>650039620</v>
      </c>
      <c r="F27" s="155">
        <v>566163540</v>
      </c>
      <c r="G27" s="157">
        <f t="shared" si="0"/>
        <v>0.14814814814814814</v>
      </c>
      <c r="H27" s="212"/>
    </row>
    <row r="28" spans="1:16">
      <c r="A28" s="212"/>
      <c r="B28" s="160" t="s">
        <v>396</v>
      </c>
      <c r="C28" s="258">
        <v>44180</v>
      </c>
      <c r="D28" s="212"/>
      <c r="E28" s="155">
        <v>650039620</v>
      </c>
      <c r="F28" s="155">
        <v>566163540</v>
      </c>
      <c r="G28" s="157">
        <f t="shared" si="0"/>
        <v>0.14814814814814814</v>
      </c>
      <c r="H28" s="212"/>
    </row>
    <row r="29" spans="1:16">
      <c r="A29" s="212"/>
      <c r="B29" s="160" t="s">
        <v>386</v>
      </c>
      <c r="C29" s="258">
        <v>44180</v>
      </c>
      <c r="D29" s="212"/>
      <c r="E29" s="155">
        <v>650039620</v>
      </c>
      <c r="F29" s="155">
        <v>566163540</v>
      </c>
      <c r="G29" s="157">
        <f t="shared" si="0"/>
        <v>0.14814814814814814</v>
      </c>
      <c r="H29" s="212"/>
    </row>
    <row r="30" spans="1:16">
      <c r="A30" s="213"/>
      <c r="B30" s="160" t="s">
        <v>399</v>
      </c>
      <c r="C30" s="258">
        <v>44180</v>
      </c>
      <c r="D30" s="213"/>
      <c r="E30" s="155">
        <v>650039620</v>
      </c>
      <c r="F30" s="155">
        <v>566163540</v>
      </c>
      <c r="G30" s="157">
        <f t="shared" si="0"/>
        <v>0.14814814814814814</v>
      </c>
      <c r="H30" s="213"/>
    </row>
    <row r="31" spans="1:16" s="102" customFormat="1" ht="15"/>
    <row r="32" spans="1:16" s="102" customFormat="1" ht="15.75">
      <c r="B32" s="225" t="s">
        <v>300</v>
      </c>
      <c r="C32" s="226"/>
      <c r="D32" s="226"/>
      <c r="E32" s="226"/>
      <c r="F32" s="226"/>
      <c r="G32" s="226"/>
      <c r="H32" s="226"/>
      <c r="I32" s="226"/>
      <c r="J32" s="226"/>
      <c r="K32" s="226"/>
      <c r="L32" s="226"/>
      <c r="M32" s="226"/>
      <c r="N32" s="226"/>
      <c r="O32" s="226"/>
      <c r="P32" s="226"/>
    </row>
    <row r="33" spans="1:16" s="102" customFormat="1" ht="15">
      <c r="B33" s="134"/>
      <c r="C33" s="191" t="s">
        <v>265</v>
      </c>
      <c r="D33" s="193"/>
      <c r="E33" s="191" t="s">
        <v>130</v>
      </c>
      <c r="F33" s="193"/>
      <c r="G33" s="191" t="s">
        <v>119</v>
      </c>
      <c r="H33" s="193"/>
      <c r="I33" s="191" t="s">
        <v>120</v>
      </c>
      <c r="J33" s="193"/>
      <c r="K33" s="191" t="s">
        <v>121</v>
      </c>
      <c r="L33" s="193"/>
      <c r="M33" s="191" t="s">
        <v>122</v>
      </c>
      <c r="N33" s="193"/>
      <c r="O33" s="191" t="s">
        <v>123</v>
      </c>
      <c r="P33" s="193"/>
    </row>
    <row r="34" spans="1:16" s="102" customFormat="1" ht="51.75">
      <c r="A34" s="109" t="s">
        <v>231</v>
      </c>
      <c r="B34" s="129" t="s">
        <v>141</v>
      </c>
      <c r="C34" s="103" t="s">
        <v>261</v>
      </c>
      <c r="D34" s="103" t="s">
        <v>264</v>
      </c>
      <c r="E34" s="103" t="s">
        <v>261</v>
      </c>
      <c r="F34" s="103" t="s">
        <v>264</v>
      </c>
      <c r="G34" s="103" t="s">
        <v>261</v>
      </c>
      <c r="H34" s="103" t="s">
        <v>264</v>
      </c>
      <c r="I34" s="103" t="s">
        <v>261</v>
      </c>
      <c r="J34" s="103" t="s">
        <v>264</v>
      </c>
      <c r="K34" s="103" t="s">
        <v>261</v>
      </c>
      <c r="L34" s="103" t="s">
        <v>264</v>
      </c>
      <c r="M34" s="103" t="s">
        <v>261</v>
      </c>
      <c r="N34" s="103" t="s">
        <v>264</v>
      </c>
      <c r="O34" s="103" t="s">
        <v>261</v>
      </c>
      <c r="P34" s="103" t="s">
        <v>264</v>
      </c>
    </row>
    <row r="35" spans="1:16" s="102" customFormat="1" ht="25.5">
      <c r="A35" s="187" t="s">
        <v>383</v>
      </c>
      <c r="B35" s="149" t="s">
        <v>384</v>
      </c>
      <c r="C35" s="152">
        <v>1</v>
      </c>
      <c r="D35" s="152"/>
      <c r="E35" s="152">
        <v>1</v>
      </c>
      <c r="F35" s="152"/>
      <c r="G35" s="152">
        <v>1</v>
      </c>
      <c r="H35" s="152"/>
      <c r="I35" s="152">
        <v>1</v>
      </c>
      <c r="J35" s="152"/>
      <c r="K35" s="152">
        <v>1</v>
      </c>
      <c r="L35" s="152"/>
      <c r="M35" s="152">
        <v>1</v>
      </c>
      <c r="N35" s="152"/>
      <c r="O35" s="152">
        <v>1</v>
      </c>
      <c r="P35" s="118"/>
    </row>
    <row r="36" spans="1:16" s="102" customFormat="1" ht="15">
      <c r="A36" s="188"/>
      <c r="B36" s="149" t="s">
        <v>386</v>
      </c>
      <c r="C36" s="152">
        <v>1</v>
      </c>
      <c r="D36" s="152"/>
      <c r="E36" s="152">
        <v>1</v>
      </c>
      <c r="F36" s="152"/>
      <c r="G36" s="152">
        <v>1</v>
      </c>
      <c r="H36" s="152"/>
      <c r="I36" s="152">
        <v>1</v>
      </c>
      <c r="J36" s="152"/>
      <c r="K36" s="152">
        <v>1</v>
      </c>
      <c r="L36" s="152"/>
      <c r="M36" s="152">
        <v>1</v>
      </c>
      <c r="N36" s="152"/>
      <c r="O36" s="152">
        <v>1</v>
      </c>
      <c r="P36" s="118"/>
    </row>
    <row r="37" spans="1:16" s="102" customFormat="1" ht="15">
      <c r="A37" s="188"/>
      <c r="B37" s="149" t="s">
        <v>387</v>
      </c>
      <c r="C37" s="152">
        <v>1</v>
      </c>
      <c r="D37" s="152"/>
      <c r="E37" s="152">
        <v>1</v>
      </c>
      <c r="F37" s="152"/>
      <c r="G37" s="152">
        <v>1</v>
      </c>
      <c r="H37" s="152"/>
      <c r="I37" s="152">
        <v>1</v>
      </c>
      <c r="J37" s="152"/>
      <c r="K37" s="152">
        <v>1</v>
      </c>
      <c r="L37" s="152"/>
      <c r="M37" s="152">
        <v>1</v>
      </c>
      <c r="N37" s="152"/>
      <c r="O37" s="152">
        <v>1</v>
      </c>
      <c r="P37" s="118"/>
    </row>
    <row r="38" spans="1:16" s="102" customFormat="1" ht="15">
      <c r="A38" s="188"/>
      <c r="B38" s="149" t="s">
        <v>388</v>
      </c>
      <c r="C38" s="152">
        <v>1</v>
      </c>
      <c r="D38" s="152"/>
      <c r="E38" s="152">
        <v>1</v>
      </c>
      <c r="F38" s="152"/>
      <c r="G38" s="152">
        <v>1</v>
      </c>
      <c r="H38" s="152"/>
      <c r="I38" s="152">
        <v>1</v>
      </c>
      <c r="J38" s="152"/>
      <c r="K38" s="152">
        <v>1</v>
      </c>
      <c r="L38" s="152"/>
      <c r="M38" s="152">
        <v>1</v>
      </c>
      <c r="N38" s="152"/>
      <c r="O38" s="152">
        <v>1</v>
      </c>
      <c r="P38" s="118"/>
    </row>
    <row r="39" spans="1:16" s="102" customFormat="1" ht="25.5">
      <c r="A39" s="188"/>
      <c r="B39" s="149" t="s">
        <v>389</v>
      </c>
      <c r="C39" s="152">
        <v>1</v>
      </c>
      <c r="D39" s="152"/>
      <c r="E39" s="152">
        <v>1</v>
      </c>
      <c r="F39" s="152"/>
      <c r="G39" s="152">
        <v>1</v>
      </c>
      <c r="H39" s="152"/>
      <c r="I39" s="152">
        <v>1</v>
      </c>
      <c r="J39" s="152"/>
      <c r="K39" s="152">
        <v>1</v>
      </c>
      <c r="L39" s="152"/>
      <c r="M39" s="152">
        <v>1</v>
      </c>
      <c r="N39" s="152"/>
      <c r="O39" s="152">
        <v>1</v>
      </c>
      <c r="P39" s="118"/>
    </row>
    <row r="40" spans="1:16" s="102" customFormat="1" ht="15">
      <c r="A40" s="188"/>
      <c r="B40" s="149" t="s">
        <v>390</v>
      </c>
      <c r="C40" s="152">
        <v>1</v>
      </c>
      <c r="D40" s="152"/>
      <c r="E40" s="152">
        <v>1</v>
      </c>
      <c r="F40" s="152"/>
      <c r="G40" s="152">
        <v>1</v>
      </c>
      <c r="H40" s="152"/>
      <c r="I40" s="152">
        <v>1</v>
      </c>
      <c r="J40" s="152"/>
      <c r="K40" s="152">
        <v>1</v>
      </c>
      <c r="L40" s="152"/>
      <c r="M40" s="152">
        <v>1</v>
      </c>
      <c r="N40" s="152"/>
      <c r="O40" s="152">
        <v>1</v>
      </c>
      <c r="P40" s="118"/>
    </row>
    <row r="41" spans="1:16" s="102" customFormat="1" ht="15">
      <c r="A41" s="188"/>
      <c r="B41" s="149" t="s">
        <v>391</v>
      </c>
      <c r="C41" s="152">
        <v>1</v>
      </c>
      <c r="D41" s="152"/>
      <c r="E41" s="152">
        <v>1</v>
      </c>
      <c r="F41" s="152"/>
      <c r="G41" s="152">
        <v>1</v>
      </c>
      <c r="H41" s="152"/>
      <c r="I41" s="152">
        <v>1</v>
      </c>
      <c r="J41" s="152"/>
      <c r="K41" s="152">
        <v>1</v>
      </c>
      <c r="L41" s="152"/>
      <c r="M41" s="152">
        <v>1</v>
      </c>
      <c r="N41" s="152"/>
      <c r="O41" s="152">
        <v>1</v>
      </c>
      <c r="P41" s="118"/>
    </row>
    <row r="42" spans="1:16" s="102" customFormat="1" ht="15">
      <c r="A42" s="188"/>
      <c r="B42" s="149" t="s">
        <v>392</v>
      </c>
      <c r="C42" s="152">
        <v>1</v>
      </c>
      <c r="D42" s="152"/>
      <c r="E42" s="152">
        <v>1</v>
      </c>
      <c r="F42" s="152"/>
      <c r="G42" s="152">
        <v>1</v>
      </c>
      <c r="H42" s="152"/>
      <c r="I42" s="152">
        <v>1</v>
      </c>
      <c r="J42" s="152"/>
      <c r="K42" s="152">
        <v>1</v>
      </c>
      <c r="L42" s="152"/>
      <c r="M42" s="152">
        <v>1</v>
      </c>
      <c r="N42" s="152"/>
      <c r="O42" s="152">
        <v>1</v>
      </c>
      <c r="P42" s="118"/>
    </row>
    <row r="43" spans="1:16" s="102" customFormat="1" ht="15">
      <c r="A43" s="188"/>
      <c r="B43" s="149" t="s">
        <v>393</v>
      </c>
      <c r="C43" s="152">
        <v>1</v>
      </c>
      <c r="D43" s="152"/>
      <c r="E43" s="152">
        <v>1</v>
      </c>
      <c r="F43" s="152"/>
      <c r="G43" s="152">
        <v>1</v>
      </c>
      <c r="H43" s="152"/>
      <c r="I43" s="152">
        <v>1</v>
      </c>
      <c r="J43" s="152"/>
      <c r="K43" s="152">
        <v>1</v>
      </c>
      <c r="L43" s="152"/>
      <c r="M43" s="152">
        <v>1</v>
      </c>
      <c r="N43" s="152"/>
      <c r="O43" s="152">
        <v>1</v>
      </c>
      <c r="P43" s="118"/>
    </row>
    <row r="44" spans="1:16" s="102" customFormat="1" ht="15">
      <c r="A44" s="188"/>
      <c r="B44" s="149" t="s">
        <v>394</v>
      </c>
      <c r="C44" s="152">
        <v>1</v>
      </c>
      <c r="D44" s="152"/>
      <c r="E44" s="152">
        <v>1</v>
      </c>
      <c r="F44" s="152"/>
      <c r="G44" s="152">
        <v>1</v>
      </c>
      <c r="H44" s="152"/>
      <c r="I44" s="152">
        <v>1</v>
      </c>
      <c r="J44" s="152"/>
      <c r="K44" s="152">
        <v>1</v>
      </c>
      <c r="L44" s="152"/>
      <c r="M44" s="152">
        <v>1</v>
      </c>
      <c r="N44" s="152"/>
      <c r="O44" s="152">
        <v>1</v>
      </c>
      <c r="P44" s="118"/>
    </row>
    <row r="45" spans="1:16" s="102" customFormat="1" ht="15">
      <c r="A45" s="188"/>
      <c r="B45" s="149" t="s">
        <v>395</v>
      </c>
      <c r="C45" s="152">
        <v>1</v>
      </c>
      <c r="D45" s="152"/>
      <c r="E45" s="152">
        <v>1</v>
      </c>
      <c r="F45" s="152"/>
      <c r="G45" s="152">
        <v>1</v>
      </c>
      <c r="H45" s="152"/>
      <c r="I45" s="152">
        <v>1</v>
      </c>
      <c r="J45" s="152"/>
      <c r="K45" s="152">
        <v>1</v>
      </c>
      <c r="L45" s="152"/>
      <c r="M45" s="152">
        <v>1</v>
      </c>
      <c r="N45" s="152"/>
      <c r="O45" s="152">
        <v>1</v>
      </c>
      <c r="P45" s="118"/>
    </row>
    <row r="46" spans="1:16" s="102" customFormat="1" ht="15">
      <c r="A46" s="188"/>
      <c r="B46" s="149" t="s">
        <v>396</v>
      </c>
      <c r="C46" s="152">
        <v>1</v>
      </c>
      <c r="D46" s="152"/>
      <c r="E46" s="152">
        <v>1</v>
      </c>
      <c r="F46" s="152"/>
      <c r="G46" s="152">
        <v>1</v>
      </c>
      <c r="H46" s="152"/>
      <c r="I46" s="152">
        <v>1</v>
      </c>
      <c r="J46" s="152"/>
      <c r="K46" s="152">
        <v>1</v>
      </c>
      <c r="L46" s="152"/>
      <c r="M46" s="152">
        <v>1</v>
      </c>
      <c r="N46" s="152"/>
      <c r="O46" s="152">
        <v>1</v>
      </c>
      <c r="P46" s="118"/>
    </row>
    <row r="47" spans="1:16" s="102" customFormat="1" ht="25.5">
      <c r="A47" s="188"/>
      <c r="B47" s="149" t="s">
        <v>397</v>
      </c>
      <c r="C47" s="152">
        <v>1</v>
      </c>
      <c r="D47" s="152"/>
      <c r="E47" s="152">
        <v>1</v>
      </c>
      <c r="F47" s="152"/>
      <c r="G47" s="152">
        <v>1</v>
      </c>
      <c r="H47" s="152"/>
      <c r="I47" s="152">
        <v>1</v>
      </c>
      <c r="J47" s="152"/>
      <c r="K47" s="152">
        <v>1</v>
      </c>
      <c r="L47" s="152"/>
      <c r="M47" s="152">
        <v>1</v>
      </c>
      <c r="N47" s="152"/>
      <c r="O47" s="152">
        <v>1</v>
      </c>
      <c r="P47" s="118"/>
    </row>
    <row r="48" spans="1:16" s="102" customFormat="1" ht="15">
      <c r="A48" s="188"/>
      <c r="B48" s="149" t="s">
        <v>398</v>
      </c>
      <c r="C48" s="152">
        <v>1</v>
      </c>
      <c r="D48" s="152"/>
      <c r="E48" s="152">
        <v>1</v>
      </c>
      <c r="F48" s="152"/>
      <c r="G48" s="152">
        <v>1</v>
      </c>
      <c r="H48" s="152"/>
      <c r="I48" s="152">
        <v>1</v>
      </c>
      <c r="J48" s="152"/>
      <c r="K48" s="152">
        <v>1</v>
      </c>
      <c r="L48" s="152"/>
      <c r="M48" s="152">
        <v>1</v>
      </c>
      <c r="N48" s="152"/>
      <c r="O48" s="152">
        <v>1</v>
      </c>
      <c r="P48" s="118"/>
    </row>
    <row r="49" spans="1:16" s="102" customFormat="1" ht="15">
      <c r="A49" s="189"/>
      <c r="B49" s="149" t="s">
        <v>399</v>
      </c>
      <c r="C49" s="152">
        <v>1</v>
      </c>
      <c r="D49" s="152"/>
      <c r="E49" s="152">
        <v>1</v>
      </c>
      <c r="F49" s="152"/>
      <c r="G49" s="152">
        <v>1</v>
      </c>
      <c r="H49" s="152"/>
      <c r="I49" s="152">
        <v>1</v>
      </c>
      <c r="J49" s="152"/>
      <c r="K49" s="152">
        <v>1</v>
      </c>
      <c r="L49" s="152"/>
      <c r="M49" s="152">
        <v>1</v>
      </c>
      <c r="N49" s="152"/>
      <c r="O49" s="152">
        <v>1</v>
      </c>
      <c r="P49" s="118"/>
    </row>
    <row r="50" spans="1:16" s="102" customFormat="1" ht="15">
      <c r="A50" s="187" t="s">
        <v>400</v>
      </c>
      <c r="B50" s="149" t="s">
        <v>395</v>
      </c>
      <c r="C50" s="152">
        <v>1</v>
      </c>
      <c r="D50" s="152"/>
      <c r="E50" s="152">
        <v>1</v>
      </c>
      <c r="F50" s="152"/>
      <c r="G50" s="152">
        <v>1</v>
      </c>
      <c r="H50" s="152"/>
      <c r="I50" s="152">
        <v>1</v>
      </c>
      <c r="J50" s="152"/>
      <c r="K50" s="152">
        <v>1</v>
      </c>
      <c r="L50" s="152"/>
      <c r="M50" s="152">
        <v>1</v>
      </c>
      <c r="N50" s="152"/>
      <c r="O50" s="152">
        <v>1</v>
      </c>
      <c r="P50" s="118"/>
    </row>
    <row r="51" spans="1:16" s="102" customFormat="1" ht="15">
      <c r="A51" s="188"/>
      <c r="B51" s="149" t="s">
        <v>387</v>
      </c>
      <c r="C51" s="152">
        <v>1</v>
      </c>
      <c r="D51" s="152"/>
      <c r="E51" s="152">
        <v>1</v>
      </c>
      <c r="F51" s="152"/>
      <c r="G51" s="152">
        <v>1</v>
      </c>
      <c r="H51" s="152"/>
      <c r="I51" s="152">
        <v>1</v>
      </c>
      <c r="J51" s="152"/>
      <c r="K51" s="152">
        <v>1</v>
      </c>
      <c r="L51" s="152"/>
      <c r="M51" s="152">
        <v>1</v>
      </c>
      <c r="N51" s="152"/>
      <c r="O51" s="152">
        <v>1</v>
      </c>
      <c r="P51" s="118"/>
    </row>
    <row r="52" spans="1:16" s="102" customFormat="1" ht="15">
      <c r="A52" s="188"/>
      <c r="B52" s="149" t="s">
        <v>394</v>
      </c>
      <c r="C52" s="152">
        <v>1</v>
      </c>
      <c r="D52" s="152"/>
      <c r="E52" s="152">
        <v>1</v>
      </c>
      <c r="F52" s="152"/>
      <c r="G52" s="152">
        <v>1</v>
      </c>
      <c r="H52" s="152"/>
      <c r="I52" s="152">
        <v>1</v>
      </c>
      <c r="J52" s="152"/>
      <c r="K52" s="152">
        <v>1</v>
      </c>
      <c r="L52" s="152"/>
      <c r="M52" s="152">
        <v>1</v>
      </c>
      <c r="N52" s="152"/>
      <c r="O52" s="152">
        <v>1</v>
      </c>
      <c r="P52" s="118"/>
    </row>
    <row r="53" spans="1:16" s="102" customFormat="1" ht="15">
      <c r="A53" s="188"/>
      <c r="B53" s="149" t="s">
        <v>396</v>
      </c>
      <c r="C53" s="152">
        <v>1</v>
      </c>
      <c r="D53" s="152"/>
      <c r="E53" s="152">
        <v>1</v>
      </c>
      <c r="F53" s="152"/>
      <c r="G53" s="152">
        <v>1</v>
      </c>
      <c r="H53" s="152"/>
      <c r="I53" s="152">
        <v>1</v>
      </c>
      <c r="J53" s="152"/>
      <c r="K53" s="152">
        <v>1</v>
      </c>
      <c r="L53" s="152"/>
      <c r="M53" s="152">
        <v>1</v>
      </c>
      <c r="N53" s="152"/>
      <c r="O53" s="152">
        <v>1</v>
      </c>
      <c r="P53" s="118"/>
    </row>
    <row r="54" spans="1:16" s="102" customFormat="1" ht="15">
      <c r="A54" s="188"/>
      <c r="B54" s="149" t="s">
        <v>386</v>
      </c>
      <c r="C54" s="152">
        <v>1</v>
      </c>
      <c r="D54" s="152"/>
      <c r="E54" s="152">
        <v>1</v>
      </c>
      <c r="F54" s="152"/>
      <c r="G54" s="152">
        <v>1</v>
      </c>
      <c r="H54" s="152"/>
      <c r="I54" s="152">
        <v>1</v>
      </c>
      <c r="J54" s="152"/>
      <c r="K54" s="152">
        <v>1</v>
      </c>
      <c r="L54" s="152"/>
      <c r="M54" s="152">
        <v>1</v>
      </c>
      <c r="N54" s="152"/>
      <c r="O54" s="152">
        <v>1</v>
      </c>
      <c r="P54" s="118"/>
    </row>
    <row r="55" spans="1:16" s="102" customFormat="1" ht="15">
      <c r="A55" s="189"/>
      <c r="B55" s="149" t="s">
        <v>399</v>
      </c>
      <c r="C55" s="152">
        <v>1</v>
      </c>
      <c r="D55" s="152"/>
      <c r="E55" s="152">
        <v>1</v>
      </c>
      <c r="F55" s="152"/>
      <c r="G55" s="152">
        <v>1</v>
      </c>
      <c r="H55" s="152"/>
      <c r="I55" s="152">
        <v>1</v>
      </c>
      <c r="J55" s="152"/>
      <c r="K55" s="152">
        <v>1</v>
      </c>
      <c r="L55" s="152"/>
      <c r="M55" s="152">
        <v>1</v>
      </c>
      <c r="N55" s="152"/>
      <c r="O55" s="152">
        <v>1</v>
      </c>
      <c r="P55" s="118"/>
    </row>
    <row r="56" spans="1:16" s="108" customFormat="1" ht="12.75">
      <c r="A56" s="125" t="s">
        <v>116</v>
      </c>
    </row>
    <row r="57" spans="1:16">
      <c r="A57" s="104" t="s">
        <v>249</v>
      </c>
      <c r="B57" s="104"/>
      <c r="C57" s="104"/>
      <c r="D57" s="105"/>
      <c r="E57" s="105"/>
      <c r="F57" s="105"/>
      <c r="G57" s="105"/>
      <c r="H57" s="105"/>
      <c r="I57" s="105"/>
      <c r="J57" s="105"/>
      <c r="K57" s="105"/>
      <c r="L57" s="105"/>
      <c r="M57" s="105"/>
    </row>
    <row r="58" spans="1:16">
      <c r="A58" s="104" t="s">
        <v>50</v>
      </c>
      <c r="B58" s="104"/>
      <c r="C58" s="104"/>
      <c r="D58" s="105"/>
      <c r="E58" s="105"/>
      <c r="F58" s="105"/>
      <c r="G58" s="105"/>
      <c r="H58" s="105"/>
      <c r="I58" s="105"/>
      <c r="J58" s="105"/>
      <c r="K58" s="105"/>
      <c r="L58" s="105"/>
      <c r="M58" s="105"/>
    </row>
    <row r="59" spans="1:16">
      <c r="A59" s="123" t="s">
        <v>297</v>
      </c>
      <c r="B59" s="104"/>
      <c r="C59" s="104"/>
      <c r="D59" s="105"/>
      <c r="E59" s="105"/>
      <c r="F59" s="105"/>
      <c r="G59" s="105"/>
      <c r="H59" s="105"/>
      <c r="I59" s="105"/>
      <c r="J59" s="105"/>
      <c r="K59" s="105"/>
      <c r="L59" s="105"/>
      <c r="M59" s="105"/>
    </row>
    <row r="60" spans="1:16">
      <c r="A60" s="104" t="s">
        <v>298</v>
      </c>
    </row>
    <row r="61" spans="1:16">
      <c r="A61" s="123" t="s">
        <v>299</v>
      </c>
      <c r="B61" s="104"/>
      <c r="C61" s="104"/>
      <c r="D61" s="105"/>
      <c r="E61" s="105"/>
      <c r="F61" s="105"/>
      <c r="G61" s="105"/>
      <c r="H61" s="105"/>
      <c r="I61" s="105"/>
      <c r="J61" s="105"/>
      <c r="K61" s="105"/>
      <c r="L61" s="105"/>
      <c r="M61" s="105"/>
    </row>
    <row r="62" spans="1:16" s="116" customFormat="1">
      <c r="A62" s="123" t="s">
        <v>194</v>
      </c>
      <c r="B62" s="120"/>
      <c r="C62" s="120"/>
      <c r="D62" s="120"/>
    </row>
    <row r="63" spans="1:16">
      <c r="A63" s="123" t="s">
        <v>263</v>
      </c>
      <c r="B63" s="104"/>
      <c r="C63" s="104"/>
      <c r="D63" s="105"/>
      <c r="E63" s="105"/>
      <c r="F63" s="105"/>
      <c r="G63" s="105"/>
      <c r="H63" s="105"/>
      <c r="I63" s="105"/>
      <c r="J63" s="105"/>
      <c r="K63" s="105"/>
      <c r="L63" s="105"/>
      <c r="M63" s="105"/>
    </row>
    <row r="64" spans="1:16">
      <c r="A64" s="123" t="s">
        <v>296</v>
      </c>
      <c r="B64" s="135"/>
      <c r="C64" s="135"/>
      <c r="D64" s="135"/>
      <c r="E64" s="135"/>
      <c r="F64" s="135"/>
      <c r="G64" s="135"/>
      <c r="H64" s="135"/>
      <c r="I64" s="135"/>
      <c r="J64" s="135"/>
      <c r="K64" s="135"/>
      <c r="L64" s="135"/>
      <c r="M64" s="135"/>
    </row>
    <row r="65" spans="1:17">
      <c r="A65" s="135"/>
      <c r="B65" s="135"/>
      <c r="C65" s="135"/>
      <c r="D65" s="135"/>
      <c r="E65" s="135"/>
      <c r="F65" s="135"/>
      <c r="G65" s="135"/>
      <c r="H65" s="135"/>
      <c r="I65" s="135"/>
      <c r="J65" s="135"/>
      <c r="K65" s="135"/>
      <c r="L65" s="135"/>
      <c r="M65" s="135"/>
    </row>
    <row r="66" spans="1:17">
      <c r="A66" s="135"/>
      <c r="B66" s="135"/>
      <c r="C66" s="135"/>
      <c r="D66" s="135"/>
      <c r="E66" s="135"/>
      <c r="F66" s="135"/>
      <c r="G66" s="135"/>
      <c r="H66" s="135"/>
      <c r="I66" s="135"/>
      <c r="J66" s="135"/>
      <c r="K66" s="135"/>
      <c r="L66" s="135"/>
      <c r="M66" s="135"/>
    </row>
    <row r="67" spans="1:17" s="78" customFormat="1" ht="15">
      <c r="A67" s="136" t="s">
        <v>272</v>
      </c>
    </row>
    <row r="68" spans="1:17" ht="15.6" customHeight="1">
      <c r="A68" s="127" t="s">
        <v>38</v>
      </c>
      <c r="B68" s="131" t="s">
        <v>39</v>
      </c>
      <c r="D68" s="105"/>
      <c r="E68" s="105"/>
      <c r="F68" s="105"/>
      <c r="G68" s="105"/>
      <c r="H68" s="105"/>
      <c r="I68" s="105"/>
      <c r="J68" s="105"/>
      <c r="K68" s="154"/>
      <c r="L68" s="154"/>
      <c r="M68" s="107"/>
    </row>
    <row r="69" spans="1:17" ht="15.6" customHeight="1">
      <c r="A69" s="153">
        <v>44197</v>
      </c>
      <c r="B69" s="112" t="s">
        <v>10</v>
      </c>
      <c r="D69" s="105"/>
      <c r="E69" s="105"/>
      <c r="F69" s="105"/>
      <c r="G69" s="105"/>
      <c r="H69" s="105"/>
      <c r="I69" s="110"/>
      <c r="J69" s="107"/>
      <c r="K69" s="107"/>
      <c r="M69" s="107"/>
    </row>
    <row r="70" spans="1:17" ht="15" customHeight="1">
      <c r="D70" s="191" t="s">
        <v>131</v>
      </c>
      <c r="E70" s="192"/>
      <c r="F70" s="192"/>
      <c r="G70" s="192"/>
      <c r="H70" s="193"/>
      <c r="I70" s="191" t="s">
        <v>142</v>
      </c>
      <c r="J70" s="192"/>
      <c r="K70" s="192"/>
      <c r="L70" s="192"/>
      <c r="M70" s="192"/>
      <c r="N70" s="192"/>
      <c r="O70" s="192"/>
      <c r="P70" s="192"/>
      <c r="Q70" s="193"/>
    </row>
    <row r="71" spans="1:17" ht="51">
      <c r="A71" s="109" t="s">
        <v>124</v>
      </c>
      <c r="B71" s="109" t="s">
        <v>139</v>
      </c>
      <c r="C71" s="109" t="s">
        <v>138</v>
      </c>
      <c r="D71" s="103" t="s">
        <v>126</v>
      </c>
      <c r="E71" s="103" t="s">
        <v>127</v>
      </c>
      <c r="F71" s="103" t="s">
        <v>197</v>
      </c>
      <c r="G71" s="103" t="s">
        <v>196</v>
      </c>
      <c r="H71" s="132" t="s">
        <v>243</v>
      </c>
      <c r="I71" s="103" t="s">
        <v>239</v>
      </c>
      <c r="J71" s="103" t="s">
        <v>237</v>
      </c>
      <c r="K71" s="132" t="s">
        <v>240</v>
      </c>
      <c r="L71" s="103" t="s">
        <v>236</v>
      </c>
      <c r="M71" s="103" t="s">
        <v>234</v>
      </c>
      <c r="N71" s="132" t="s">
        <v>241</v>
      </c>
      <c r="O71" s="103" t="s">
        <v>198</v>
      </c>
      <c r="P71" s="103" t="s">
        <v>195</v>
      </c>
      <c r="Q71" s="132" t="s">
        <v>242</v>
      </c>
    </row>
    <row r="72" spans="1:17">
      <c r="A72" s="112" t="s">
        <v>383</v>
      </c>
      <c r="B72" s="112" t="s">
        <v>382</v>
      </c>
      <c r="C72" s="112" t="s">
        <v>402</v>
      </c>
      <c r="D72" s="118">
        <v>43</v>
      </c>
      <c r="E72" s="118">
        <v>140</v>
      </c>
      <c r="F72" s="118">
        <v>1396</v>
      </c>
      <c r="G72" s="118">
        <v>681</v>
      </c>
      <c r="H72" s="147">
        <f>(F72-G72)/G72</f>
        <v>1.0499265785609397</v>
      </c>
      <c r="I72" s="118" t="s">
        <v>382</v>
      </c>
      <c r="J72" s="118" t="s">
        <v>382</v>
      </c>
      <c r="K72" s="147" t="s">
        <v>382</v>
      </c>
      <c r="L72" s="118">
        <v>68</v>
      </c>
      <c r="M72" s="118">
        <v>52</v>
      </c>
      <c r="N72" s="147">
        <f>(L72-M72)/M72</f>
        <v>0.30769230769230771</v>
      </c>
      <c r="O72" s="118" t="s">
        <v>382</v>
      </c>
      <c r="P72" s="118" t="s">
        <v>382</v>
      </c>
      <c r="Q72" s="147" t="s">
        <v>382</v>
      </c>
    </row>
    <row r="73" spans="1:17">
      <c r="A73" s="112" t="s">
        <v>400</v>
      </c>
      <c r="B73" s="112" t="s">
        <v>382</v>
      </c>
      <c r="C73" s="112" t="s">
        <v>403</v>
      </c>
      <c r="D73" s="118">
        <v>34</v>
      </c>
      <c r="E73" s="118">
        <v>11</v>
      </c>
      <c r="F73" s="118">
        <v>437</v>
      </c>
      <c r="G73" s="118">
        <v>337</v>
      </c>
      <c r="H73" s="147">
        <f>(F73-G73)/G73</f>
        <v>0.29673590504451036</v>
      </c>
      <c r="I73" s="118" t="s">
        <v>382</v>
      </c>
      <c r="J73" s="118" t="s">
        <v>382</v>
      </c>
      <c r="K73" s="147" t="s">
        <v>382</v>
      </c>
      <c r="L73" s="118">
        <v>20</v>
      </c>
      <c r="M73" s="118">
        <v>14</v>
      </c>
      <c r="N73" s="147">
        <f>(L73-M73)/M73</f>
        <v>0.42857142857142855</v>
      </c>
      <c r="O73" s="118" t="s">
        <v>382</v>
      </c>
      <c r="P73" s="118" t="s">
        <v>382</v>
      </c>
      <c r="Q73" s="147" t="s">
        <v>382</v>
      </c>
    </row>
    <row r="74" spans="1:17">
      <c r="A74" s="123" t="s">
        <v>125</v>
      </c>
      <c r="B74" s="104"/>
      <c r="C74" s="105"/>
      <c r="D74" s="105"/>
      <c r="E74" s="105"/>
      <c r="F74" s="105"/>
      <c r="G74" s="105"/>
      <c r="H74" s="105"/>
      <c r="I74" s="105"/>
      <c r="J74" s="105"/>
      <c r="K74" s="105"/>
      <c r="M74" s="105"/>
    </row>
    <row r="75" spans="1:17">
      <c r="A75" s="123" t="s">
        <v>201</v>
      </c>
      <c r="B75" s="104"/>
      <c r="C75" s="105"/>
      <c r="D75" s="105"/>
      <c r="E75" s="105"/>
      <c r="F75" s="105"/>
      <c r="G75" s="105"/>
      <c r="H75" s="105"/>
      <c r="I75" s="105"/>
      <c r="J75" s="105"/>
      <c r="K75" s="105"/>
      <c r="M75" s="105"/>
    </row>
    <row r="76" spans="1:17">
      <c r="A76" s="123" t="s">
        <v>128</v>
      </c>
      <c r="B76" s="104"/>
      <c r="C76" s="105"/>
      <c r="D76" s="105"/>
      <c r="E76" s="105"/>
      <c r="F76" s="105"/>
      <c r="G76" s="105"/>
      <c r="H76" s="105"/>
      <c r="I76" s="105"/>
      <c r="J76" s="105"/>
      <c r="K76" s="105"/>
      <c r="L76" s="105"/>
      <c r="M76" s="105"/>
    </row>
    <row r="77" spans="1:17">
      <c r="A77" s="123" t="s">
        <v>200</v>
      </c>
      <c r="B77" s="104"/>
      <c r="C77" s="105"/>
      <c r="D77" s="105"/>
      <c r="E77" s="105"/>
      <c r="F77" s="105"/>
      <c r="G77" s="105"/>
      <c r="H77" s="105"/>
      <c r="I77" s="105"/>
      <c r="J77" s="105"/>
      <c r="K77" s="105"/>
      <c r="L77" s="105"/>
      <c r="M77" s="105"/>
    </row>
    <row r="78" spans="1:17">
      <c r="A78" s="104"/>
      <c r="B78" s="104"/>
      <c r="C78" s="105"/>
      <c r="D78" s="105"/>
      <c r="E78" s="105"/>
      <c r="F78" s="105"/>
      <c r="G78" s="105"/>
      <c r="H78" s="105"/>
      <c r="I78" s="105"/>
      <c r="J78" s="105"/>
      <c r="K78" s="105"/>
      <c r="L78" s="105"/>
      <c r="M78" s="105"/>
    </row>
    <row r="79" spans="1:17">
      <c r="A79" s="104"/>
      <c r="B79" s="104"/>
      <c r="C79" s="105"/>
      <c r="D79" s="105"/>
      <c r="E79" s="105"/>
      <c r="F79" s="105"/>
      <c r="G79" s="105"/>
      <c r="H79" s="105"/>
      <c r="I79" s="105"/>
      <c r="J79" s="105"/>
      <c r="K79" s="105"/>
      <c r="L79" s="105"/>
      <c r="M79" s="105"/>
    </row>
    <row r="80" spans="1:17" ht="15">
      <c r="A80" s="136" t="s">
        <v>199</v>
      </c>
      <c r="B80" s="138"/>
      <c r="C80" s="139"/>
      <c r="D80" s="114"/>
      <c r="E80" s="114"/>
      <c r="F80" s="114"/>
      <c r="G80" s="114"/>
      <c r="H80" s="114"/>
      <c r="I80" s="114"/>
      <c r="J80" s="114"/>
      <c r="K80" s="114"/>
      <c r="L80" s="114"/>
      <c r="M80" s="114"/>
    </row>
    <row r="81" spans="1:13" ht="102">
      <c r="A81" s="140" t="s">
        <v>281</v>
      </c>
      <c r="B81" s="140" t="s">
        <v>532</v>
      </c>
      <c r="C81" s="105"/>
      <c r="D81" s="105"/>
      <c r="E81" s="105"/>
      <c r="F81" s="105"/>
      <c r="G81" s="105"/>
      <c r="H81" s="105"/>
      <c r="I81" s="105"/>
      <c r="J81" s="105"/>
      <c r="K81" s="105"/>
      <c r="L81" s="105"/>
      <c r="M81" s="105"/>
    </row>
    <row r="82" spans="1:13" ht="51">
      <c r="A82" s="140" t="s">
        <v>282</v>
      </c>
      <c r="B82" s="140" t="s">
        <v>533</v>
      </c>
      <c r="C82" s="105"/>
    </row>
  </sheetData>
  <mergeCells count="18">
    <mergeCell ref="A35:A49"/>
    <mergeCell ref="A50:A55"/>
    <mergeCell ref="D70:H70"/>
    <mergeCell ref="I70:Q70"/>
    <mergeCell ref="A10:A24"/>
    <mergeCell ref="D10:D24"/>
    <mergeCell ref="H11:H24"/>
    <mergeCell ref="A25:A30"/>
    <mergeCell ref="D25:D30"/>
    <mergeCell ref="H25:H30"/>
    <mergeCell ref="B32:P32"/>
    <mergeCell ref="C33:D33"/>
    <mergeCell ref="E33:F33"/>
    <mergeCell ref="G33:H33"/>
    <mergeCell ref="I33:J33"/>
    <mergeCell ref="K33:L33"/>
    <mergeCell ref="M33:N33"/>
    <mergeCell ref="O33:P33"/>
  </mergeCells>
  <pageMargins left="0.7" right="0.7" top="0.75" bottom="0.75" header="0.3" footer="0.3"/>
  <pageSetup paperSize="9" scale="72" orientation="landscape"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38"/>
  <sheetViews>
    <sheetView topLeftCell="A7" zoomScale="85" zoomScaleNormal="85" workbookViewId="0">
      <selection activeCell="A8" sqref="A8:H26"/>
    </sheetView>
  </sheetViews>
  <sheetFormatPr defaultColWidth="9.140625" defaultRowHeight="14.25"/>
  <cols>
    <col min="1" max="1" width="22.42578125" style="59" customWidth="1"/>
    <col min="2" max="2" width="18.7109375" style="59" customWidth="1"/>
    <col min="3" max="3" width="16.85546875" style="59" customWidth="1"/>
    <col min="4" max="5" width="16.140625" style="59" customWidth="1"/>
    <col min="6" max="6" width="16.28515625" style="59" customWidth="1"/>
    <col min="7" max="7" width="22.7109375" style="59" customWidth="1"/>
    <col min="8" max="8" width="35.7109375" style="59" customWidth="1"/>
    <col min="9" max="16384" width="9.140625" style="59"/>
  </cols>
  <sheetData>
    <row r="1" spans="1:9" s="13" customFormat="1" ht="15.75">
      <c r="A1" s="12" t="s">
        <v>273</v>
      </c>
      <c r="B1" s="12"/>
    </row>
    <row r="2" spans="1:9" s="13" customFormat="1">
      <c r="A2" s="55" t="s">
        <v>212</v>
      </c>
    </row>
    <row r="3" spans="1:9" s="13" customFormat="1" ht="15.75">
      <c r="A3" s="55" t="s">
        <v>207</v>
      </c>
      <c r="B3" s="12"/>
    </row>
    <row r="4" spans="1:9" s="50" customFormat="1" ht="15">
      <c r="A4" s="55" t="s">
        <v>219</v>
      </c>
    </row>
    <row r="5" spans="1:9">
      <c r="A5" s="54" t="s">
        <v>38</v>
      </c>
      <c r="B5" s="54" t="s">
        <v>39</v>
      </c>
      <c r="I5" s="62"/>
    </row>
    <row r="6" spans="1:9">
      <c r="A6" s="93">
        <v>44197</v>
      </c>
      <c r="B6" s="52" t="s">
        <v>10</v>
      </c>
      <c r="I6" s="62"/>
    </row>
    <row r="7" spans="1:9" ht="51">
      <c r="A7" s="22" t="s">
        <v>28</v>
      </c>
      <c r="B7" s="5" t="s">
        <v>186</v>
      </c>
      <c r="C7" s="5" t="s">
        <v>27</v>
      </c>
      <c r="D7" s="5" t="s">
        <v>216</v>
      </c>
      <c r="E7" s="5" t="s">
        <v>40</v>
      </c>
      <c r="F7" s="5" t="s">
        <v>41</v>
      </c>
      <c r="G7" s="5" t="s">
        <v>225</v>
      </c>
      <c r="H7" s="5" t="s">
        <v>115</v>
      </c>
      <c r="I7" s="62"/>
    </row>
    <row r="8" spans="1:9" ht="25.5">
      <c r="A8" s="238" t="s">
        <v>538</v>
      </c>
      <c r="B8" s="238" t="s">
        <v>223</v>
      </c>
      <c r="C8" s="239" t="s">
        <v>145</v>
      </c>
      <c r="D8" s="239" t="s">
        <v>539</v>
      </c>
      <c r="E8" s="239" t="s">
        <v>540</v>
      </c>
      <c r="F8" s="239" t="s">
        <v>351</v>
      </c>
      <c r="G8" s="239" t="s">
        <v>541</v>
      </c>
      <c r="H8" s="239"/>
    </row>
    <row r="9" spans="1:9" ht="38.25">
      <c r="A9" s="238" t="s">
        <v>542</v>
      </c>
      <c r="B9" s="238" t="s">
        <v>223</v>
      </c>
      <c r="C9" s="239" t="s">
        <v>147</v>
      </c>
      <c r="D9" s="239" t="s">
        <v>539</v>
      </c>
      <c r="E9" s="239" t="s">
        <v>540</v>
      </c>
      <c r="F9" s="239" t="s">
        <v>351</v>
      </c>
      <c r="G9" s="239" t="s">
        <v>541</v>
      </c>
      <c r="H9" s="239"/>
    </row>
    <row r="10" spans="1:9" s="244" customFormat="1" ht="38.25">
      <c r="A10" s="238" t="s">
        <v>543</v>
      </c>
      <c r="B10" s="238" t="s">
        <v>223</v>
      </c>
      <c r="C10" s="239" t="s">
        <v>149</v>
      </c>
      <c r="D10" s="239" t="s">
        <v>539</v>
      </c>
      <c r="E10" s="239" t="s">
        <v>540</v>
      </c>
      <c r="F10" s="239" t="s">
        <v>351</v>
      </c>
      <c r="G10" s="239" t="s">
        <v>541</v>
      </c>
      <c r="H10" s="239" t="s">
        <v>544</v>
      </c>
    </row>
    <row r="11" spans="1:9" s="244" customFormat="1" ht="25.5">
      <c r="A11" s="238" t="s">
        <v>545</v>
      </c>
      <c r="B11" s="238" t="s">
        <v>202</v>
      </c>
      <c r="C11" s="239"/>
      <c r="D11" s="239" t="s">
        <v>539</v>
      </c>
      <c r="E11" s="239" t="s">
        <v>540</v>
      </c>
      <c r="F11" s="239" t="s">
        <v>351</v>
      </c>
      <c r="G11" s="239"/>
      <c r="H11" s="239" t="s">
        <v>546</v>
      </c>
    </row>
    <row r="12" spans="1:9" s="244" customFormat="1" ht="25.5">
      <c r="A12" s="238" t="s">
        <v>547</v>
      </c>
      <c r="B12" s="238" t="s">
        <v>223</v>
      </c>
      <c r="C12" s="239" t="s">
        <v>150</v>
      </c>
      <c r="D12" s="239" t="s">
        <v>539</v>
      </c>
      <c r="E12" s="239" t="s">
        <v>540</v>
      </c>
      <c r="F12" s="239" t="s">
        <v>351</v>
      </c>
      <c r="G12" s="239"/>
      <c r="H12" s="239" t="s">
        <v>546</v>
      </c>
    </row>
    <row r="13" spans="1:9" s="244" customFormat="1" ht="25.5">
      <c r="A13" s="238" t="s">
        <v>548</v>
      </c>
      <c r="B13" s="238" t="s">
        <v>223</v>
      </c>
      <c r="C13" s="239" t="s">
        <v>549</v>
      </c>
      <c r="D13" s="239" t="s">
        <v>539</v>
      </c>
      <c r="E13" s="239" t="s">
        <v>540</v>
      </c>
      <c r="F13" s="239" t="s">
        <v>351</v>
      </c>
      <c r="G13" s="239" t="s">
        <v>541</v>
      </c>
      <c r="H13" s="239"/>
    </row>
    <row r="14" spans="1:9" s="244" customFormat="1" ht="25.5">
      <c r="A14" s="238" t="s">
        <v>550</v>
      </c>
      <c r="B14" s="238" t="s">
        <v>223</v>
      </c>
      <c r="C14" s="239" t="s">
        <v>152</v>
      </c>
      <c r="D14" s="239" t="s">
        <v>539</v>
      </c>
      <c r="E14" s="239" t="s">
        <v>540</v>
      </c>
      <c r="F14" s="239" t="s">
        <v>351</v>
      </c>
      <c r="G14" s="239" t="s">
        <v>541</v>
      </c>
      <c r="H14" s="239"/>
    </row>
    <row r="15" spans="1:9" s="244" customFormat="1" ht="25.5">
      <c r="A15" s="238" t="s">
        <v>551</v>
      </c>
      <c r="B15" s="238" t="s">
        <v>223</v>
      </c>
      <c r="C15" s="239" t="s">
        <v>153</v>
      </c>
      <c r="D15" s="239" t="s">
        <v>539</v>
      </c>
      <c r="E15" s="239" t="s">
        <v>540</v>
      </c>
      <c r="F15" s="239" t="s">
        <v>351</v>
      </c>
      <c r="G15" s="239" t="s">
        <v>541</v>
      </c>
      <c r="H15" s="239"/>
    </row>
    <row r="16" spans="1:9" s="244" customFormat="1" ht="25.5">
      <c r="A16" s="238" t="s">
        <v>552</v>
      </c>
      <c r="B16" s="238" t="s">
        <v>223</v>
      </c>
      <c r="C16" s="239" t="s">
        <v>155</v>
      </c>
      <c r="D16" s="239" t="s">
        <v>539</v>
      </c>
      <c r="E16" s="239" t="s">
        <v>540</v>
      </c>
      <c r="F16" s="239" t="s">
        <v>351</v>
      </c>
      <c r="G16" s="239" t="s">
        <v>541</v>
      </c>
      <c r="H16" s="239"/>
    </row>
    <row r="17" spans="1:8" s="244" customFormat="1" ht="25.5">
      <c r="A17" s="238" t="s">
        <v>553</v>
      </c>
      <c r="B17" s="238" t="s">
        <v>223</v>
      </c>
      <c r="C17" s="239" t="s">
        <v>154</v>
      </c>
      <c r="D17" s="239" t="s">
        <v>539</v>
      </c>
      <c r="E17" s="239" t="s">
        <v>540</v>
      </c>
      <c r="F17" s="239" t="s">
        <v>351</v>
      </c>
      <c r="G17" s="239"/>
      <c r="H17" s="239" t="s">
        <v>546</v>
      </c>
    </row>
    <row r="18" spans="1:8" s="244" customFormat="1" ht="25.5">
      <c r="A18" s="238" t="s">
        <v>554</v>
      </c>
      <c r="B18" s="238" t="s">
        <v>223</v>
      </c>
      <c r="C18" s="239" t="s">
        <v>158</v>
      </c>
      <c r="D18" s="239" t="s">
        <v>539</v>
      </c>
      <c r="E18" s="239" t="s">
        <v>540</v>
      </c>
      <c r="F18" s="239" t="s">
        <v>351</v>
      </c>
      <c r="G18" s="239"/>
      <c r="H18" s="239" t="s">
        <v>555</v>
      </c>
    </row>
    <row r="19" spans="1:8" s="244" customFormat="1" ht="38.25">
      <c r="A19" s="238" t="s">
        <v>556</v>
      </c>
      <c r="B19" s="238" t="s">
        <v>223</v>
      </c>
      <c r="C19" s="239" t="s">
        <v>160</v>
      </c>
      <c r="D19" s="239" t="s">
        <v>539</v>
      </c>
      <c r="E19" s="239" t="s">
        <v>540</v>
      </c>
      <c r="F19" s="239" t="s">
        <v>351</v>
      </c>
      <c r="G19" s="239" t="s">
        <v>541</v>
      </c>
      <c r="H19" s="239"/>
    </row>
    <row r="20" spans="1:8" s="244" customFormat="1" ht="25.5">
      <c r="A20" s="238" t="s">
        <v>557</v>
      </c>
      <c r="B20" s="238" t="s">
        <v>223</v>
      </c>
      <c r="C20" s="239" t="s">
        <v>157</v>
      </c>
      <c r="D20" s="239" t="s">
        <v>539</v>
      </c>
      <c r="E20" s="239" t="s">
        <v>540</v>
      </c>
      <c r="F20" s="239" t="s">
        <v>351</v>
      </c>
      <c r="G20" s="239" t="s">
        <v>541</v>
      </c>
      <c r="H20" s="239"/>
    </row>
    <row r="21" spans="1:8" s="244" customFormat="1" ht="25.5">
      <c r="A21" s="238" t="s">
        <v>558</v>
      </c>
      <c r="B21" s="238" t="s">
        <v>223</v>
      </c>
      <c r="C21" s="239" t="s">
        <v>164</v>
      </c>
      <c r="D21" s="239" t="s">
        <v>539</v>
      </c>
      <c r="E21" s="239" t="s">
        <v>540</v>
      </c>
      <c r="F21" s="239" t="s">
        <v>351</v>
      </c>
      <c r="G21" s="239" t="s">
        <v>541</v>
      </c>
      <c r="H21" s="239"/>
    </row>
    <row r="22" spans="1:8" s="244" customFormat="1" ht="25.5">
      <c r="A22" s="238" t="s">
        <v>559</v>
      </c>
      <c r="B22" s="238" t="s">
        <v>223</v>
      </c>
      <c r="C22" s="239" t="s">
        <v>172</v>
      </c>
      <c r="D22" s="239" t="s">
        <v>539</v>
      </c>
      <c r="E22" s="239" t="s">
        <v>540</v>
      </c>
      <c r="F22" s="239" t="s">
        <v>351</v>
      </c>
      <c r="G22" s="239" t="s">
        <v>541</v>
      </c>
      <c r="H22" s="239"/>
    </row>
    <row r="23" spans="1:8" s="244" customFormat="1" ht="25.5">
      <c r="A23" s="238" t="s">
        <v>560</v>
      </c>
      <c r="B23" s="238" t="s">
        <v>223</v>
      </c>
      <c r="C23" s="239" t="s">
        <v>173</v>
      </c>
      <c r="D23" s="239" t="s">
        <v>539</v>
      </c>
      <c r="E23" s="239" t="s">
        <v>540</v>
      </c>
      <c r="F23" s="239" t="s">
        <v>351</v>
      </c>
      <c r="G23" s="239" t="s">
        <v>541</v>
      </c>
      <c r="H23" s="239"/>
    </row>
    <row r="24" spans="1:8" ht="63.75">
      <c r="A24" s="238" t="s">
        <v>561</v>
      </c>
      <c r="B24" s="238" t="s">
        <v>223</v>
      </c>
      <c r="C24" s="239" t="s">
        <v>180</v>
      </c>
      <c r="D24" s="239" t="s">
        <v>539</v>
      </c>
      <c r="E24" s="239" t="s">
        <v>540</v>
      </c>
      <c r="F24" s="239" t="s">
        <v>351</v>
      </c>
      <c r="G24" s="239" t="s">
        <v>541</v>
      </c>
      <c r="H24" s="239"/>
    </row>
    <row r="25" spans="1:8" ht="25.5">
      <c r="A25" s="238" t="s">
        <v>562</v>
      </c>
      <c r="B25" s="238" t="s">
        <v>223</v>
      </c>
      <c r="C25" s="239" t="s">
        <v>563</v>
      </c>
      <c r="D25" s="239" t="s">
        <v>539</v>
      </c>
      <c r="E25" s="239" t="s">
        <v>540</v>
      </c>
      <c r="F25" s="239" t="s">
        <v>351</v>
      </c>
      <c r="G25" s="239" t="s">
        <v>541</v>
      </c>
      <c r="H25" s="239"/>
    </row>
    <row r="26" spans="1:8" ht="38.25">
      <c r="A26" s="238" t="s">
        <v>564</v>
      </c>
      <c r="B26" s="238" t="s">
        <v>223</v>
      </c>
      <c r="C26" s="239" t="s">
        <v>181</v>
      </c>
      <c r="D26" s="239" t="s">
        <v>539</v>
      </c>
      <c r="E26" s="239" t="s">
        <v>540</v>
      </c>
      <c r="F26" s="239" t="s">
        <v>351</v>
      </c>
      <c r="G26" s="239"/>
      <c r="H26" s="239" t="s">
        <v>565</v>
      </c>
    </row>
    <row r="27" spans="1:8" s="74" customFormat="1">
      <c r="A27" s="72" t="s">
        <v>187</v>
      </c>
      <c r="B27" s="72"/>
      <c r="C27" s="73"/>
      <c r="D27" s="73"/>
      <c r="E27" s="73"/>
      <c r="F27" s="73"/>
      <c r="G27" s="73"/>
      <c r="H27" s="73"/>
    </row>
    <row r="28" spans="1:8" s="74" customFormat="1">
      <c r="A28" s="72" t="s">
        <v>222</v>
      </c>
      <c r="C28" s="73"/>
      <c r="D28" s="73"/>
      <c r="E28" s="73"/>
      <c r="F28" s="73"/>
      <c r="G28" s="73"/>
      <c r="H28" s="73"/>
    </row>
    <row r="29" spans="1:8" s="74" customFormat="1">
      <c r="A29" s="72" t="s">
        <v>223</v>
      </c>
      <c r="C29" s="73"/>
      <c r="D29" s="73"/>
      <c r="E29" s="73"/>
      <c r="F29" s="73"/>
      <c r="G29" s="73"/>
      <c r="H29" s="73"/>
    </row>
    <row r="30" spans="1:8" s="74" customFormat="1">
      <c r="A30" s="72" t="s">
        <v>235</v>
      </c>
      <c r="C30" s="73"/>
      <c r="D30" s="73"/>
      <c r="E30" s="73"/>
      <c r="F30" s="73"/>
      <c r="G30" s="73"/>
      <c r="H30" s="73"/>
    </row>
    <row r="31" spans="1:8" s="74" customFormat="1">
      <c r="A31" s="72" t="s">
        <v>224</v>
      </c>
      <c r="C31" s="73"/>
      <c r="D31" s="73"/>
      <c r="E31" s="73"/>
      <c r="F31" s="73"/>
      <c r="G31" s="73"/>
      <c r="H31" s="73"/>
    </row>
    <row r="32" spans="1:8" s="74" customFormat="1">
      <c r="A32" s="72" t="s">
        <v>202</v>
      </c>
      <c r="C32" s="73"/>
      <c r="D32" s="73"/>
      <c r="E32" s="73"/>
      <c r="F32" s="73"/>
      <c r="G32" s="73"/>
      <c r="H32" s="73"/>
    </row>
    <row r="33" spans="1:3">
      <c r="A33" s="7" t="s">
        <v>306</v>
      </c>
    </row>
    <row r="36" spans="1:3" ht="15">
      <c r="A36" s="65" t="s">
        <v>199</v>
      </c>
      <c r="B36" s="66"/>
      <c r="C36" s="67"/>
    </row>
    <row r="37" spans="1:3" ht="57">
      <c r="A37" s="76" t="s">
        <v>276</v>
      </c>
      <c r="B37" s="297" t="s">
        <v>496</v>
      </c>
      <c r="C37" s="58"/>
    </row>
    <row r="38" spans="1:3">
      <c r="A38" s="68"/>
      <c r="B38" s="68"/>
      <c r="C38" s="58"/>
    </row>
  </sheetData>
  <pageMargins left="0.7" right="0.7" top="0.75" bottom="0.75" header="0.3" footer="0.3"/>
  <pageSetup paperSize="9"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70"/>
  <sheetViews>
    <sheetView topLeftCell="A61" zoomScaleNormal="100" workbookViewId="0">
      <selection activeCell="A6" sqref="A6"/>
    </sheetView>
  </sheetViews>
  <sheetFormatPr defaultColWidth="9.140625" defaultRowHeight="12.75"/>
  <cols>
    <col min="1" max="1" width="18.85546875" style="8" customWidth="1"/>
    <col min="2" max="2" width="26.42578125" style="8" customWidth="1"/>
    <col min="3" max="4" width="20.5703125" style="8" customWidth="1"/>
    <col min="5" max="5" width="21.140625" style="8" customWidth="1"/>
    <col min="6" max="6" width="19.42578125" style="8" customWidth="1"/>
    <col min="7" max="7" width="25.42578125" style="8" customWidth="1"/>
    <col min="8" max="8" width="31.140625" style="8" customWidth="1"/>
    <col min="9" max="9" width="23.85546875" style="8" customWidth="1"/>
    <col min="10" max="16384" width="9.140625" style="8"/>
  </cols>
  <sheetData>
    <row r="1" spans="1:8" ht="15.75">
      <c r="A1" s="6" t="s">
        <v>274</v>
      </c>
      <c r="B1" s="6"/>
    </row>
    <row r="2" spans="1:8" s="58" customFormat="1" ht="14.25">
      <c r="A2" s="55" t="s">
        <v>213</v>
      </c>
    </row>
    <row r="3" spans="1:8" s="58" customFormat="1" ht="14.25">
      <c r="A3" s="55" t="s">
        <v>214</v>
      </c>
    </row>
    <row r="4" spans="1:8" s="50" customFormat="1" ht="15">
      <c r="A4" s="55" t="s">
        <v>219</v>
      </c>
    </row>
    <row r="5" spans="1:8">
      <c r="A5" s="77" t="s">
        <v>38</v>
      </c>
      <c r="B5" s="77" t="s">
        <v>39</v>
      </c>
      <c r="D5" s="82"/>
      <c r="E5" s="82"/>
      <c r="F5" s="82"/>
      <c r="G5" s="82"/>
    </row>
    <row r="6" spans="1:8">
      <c r="A6" s="93">
        <v>44197</v>
      </c>
      <c r="B6" s="37" t="s">
        <v>10</v>
      </c>
      <c r="D6" s="82"/>
      <c r="E6" s="82"/>
      <c r="F6" s="82"/>
      <c r="G6" s="82"/>
    </row>
    <row r="7" spans="1:8">
      <c r="B7" s="191" t="s">
        <v>136</v>
      </c>
      <c r="C7" s="193"/>
      <c r="D7" s="191" t="s">
        <v>137</v>
      </c>
      <c r="E7" s="192"/>
      <c r="F7" s="193"/>
    </row>
    <row r="8" spans="1:8" ht="38.25">
      <c r="A8" s="22" t="s">
        <v>232</v>
      </c>
      <c r="B8" s="5" t="s">
        <v>404</v>
      </c>
      <c r="C8" s="5" t="s">
        <v>51</v>
      </c>
      <c r="D8" s="5" t="s">
        <v>42</v>
      </c>
      <c r="E8" s="5" t="s">
        <v>53</v>
      </c>
      <c r="F8" s="5" t="s">
        <v>52</v>
      </c>
      <c r="G8" s="49" t="s">
        <v>192</v>
      </c>
      <c r="H8" s="49" t="s">
        <v>206</v>
      </c>
    </row>
    <row r="9" spans="1:8" ht="180">
      <c r="A9" s="83" t="s">
        <v>320</v>
      </c>
      <c r="B9" s="94">
        <v>1</v>
      </c>
      <c r="C9" s="95" t="s">
        <v>405</v>
      </c>
      <c r="D9" s="96" t="s">
        <v>406</v>
      </c>
      <c r="E9" s="96" t="s">
        <v>407</v>
      </c>
      <c r="F9" s="26"/>
      <c r="G9" s="26"/>
      <c r="H9" s="26" t="s">
        <v>16</v>
      </c>
    </row>
    <row r="10" spans="1:8" ht="195">
      <c r="A10" s="83" t="s">
        <v>321</v>
      </c>
      <c r="B10" s="94">
        <v>1</v>
      </c>
      <c r="C10" s="95" t="s">
        <v>405</v>
      </c>
      <c r="D10" s="96" t="s">
        <v>408</v>
      </c>
      <c r="E10" s="96" t="s">
        <v>407</v>
      </c>
      <c r="F10" s="26"/>
      <c r="G10" s="26"/>
      <c r="H10" s="26" t="s">
        <v>16</v>
      </c>
    </row>
    <row r="11" spans="1:8" ht="105">
      <c r="A11" s="83" t="s">
        <v>323</v>
      </c>
      <c r="B11" s="94">
        <v>0</v>
      </c>
      <c r="C11" s="95" t="s">
        <v>405</v>
      </c>
      <c r="D11" s="26"/>
      <c r="E11" s="96" t="s">
        <v>409</v>
      </c>
      <c r="F11" s="26"/>
      <c r="G11" s="26"/>
      <c r="H11" s="26" t="s">
        <v>16</v>
      </c>
    </row>
    <row r="12" spans="1:8" ht="180">
      <c r="A12" s="83" t="s">
        <v>325</v>
      </c>
      <c r="B12" s="94">
        <v>1</v>
      </c>
      <c r="C12" s="95" t="s">
        <v>405</v>
      </c>
      <c r="D12" s="96" t="s">
        <v>410</v>
      </c>
      <c r="E12" s="96" t="s">
        <v>411</v>
      </c>
      <c r="F12" s="26"/>
      <c r="G12" s="26"/>
      <c r="H12" s="26" t="s">
        <v>16</v>
      </c>
    </row>
    <row r="13" spans="1:8" ht="60">
      <c r="A13" s="83" t="s">
        <v>326</v>
      </c>
      <c r="B13" s="94">
        <v>0</v>
      </c>
      <c r="C13" s="95" t="s">
        <v>405</v>
      </c>
      <c r="D13" s="26"/>
      <c r="E13" s="26"/>
      <c r="F13" s="26"/>
      <c r="G13" s="26"/>
      <c r="H13" s="26" t="s">
        <v>16</v>
      </c>
    </row>
    <row r="14" spans="1:8" ht="180">
      <c r="A14" s="83" t="s">
        <v>327</v>
      </c>
      <c r="B14" s="94">
        <v>1</v>
      </c>
      <c r="C14" s="95" t="s">
        <v>405</v>
      </c>
      <c r="D14" s="96" t="s">
        <v>412</v>
      </c>
      <c r="E14" s="96" t="s">
        <v>413</v>
      </c>
      <c r="F14" s="26"/>
      <c r="G14" s="26"/>
      <c r="H14" s="26" t="s">
        <v>16</v>
      </c>
    </row>
    <row r="15" spans="1:8" ht="195">
      <c r="A15" s="83" t="s">
        <v>329</v>
      </c>
      <c r="B15" s="94">
        <v>1</v>
      </c>
      <c r="C15" s="95" t="s">
        <v>405</v>
      </c>
      <c r="D15" s="96" t="s">
        <v>414</v>
      </c>
      <c r="E15" s="96" t="s">
        <v>415</v>
      </c>
      <c r="F15" s="26"/>
      <c r="G15" s="26"/>
      <c r="H15" s="26" t="s">
        <v>16</v>
      </c>
    </row>
    <row r="16" spans="1:8" ht="195">
      <c r="A16" s="83" t="s">
        <v>330</v>
      </c>
      <c r="B16" s="94">
        <v>1</v>
      </c>
      <c r="C16" s="95" t="s">
        <v>405</v>
      </c>
      <c r="D16" s="96" t="s">
        <v>416</v>
      </c>
      <c r="E16" s="96" t="s">
        <v>417</v>
      </c>
      <c r="F16" s="26"/>
      <c r="G16" s="26"/>
      <c r="H16" s="26" t="s">
        <v>16</v>
      </c>
    </row>
    <row r="17" spans="1:8" ht="180">
      <c r="A17" s="83" t="s">
        <v>331</v>
      </c>
      <c r="B17" s="94">
        <v>1</v>
      </c>
      <c r="C17" s="95" t="s">
        <v>405</v>
      </c>
      <c r="D17" s="96" t="s">
        <v>418</v>
      </c>
      <c r="E17" s="96" t="s">
        <v>419</v>
      </c>
      <c r="F17" s="26"/>
      <c r="G17" s="26"/>
      <c r="H17" s="26" t="s">
        <v>16</v>
      </c>
    </row>
    <row r="18" spans="1:8" ht="120">
      <c r="A18" s="83" t="s">
        <v>335</v>
      </c>
      <c r="B18" s="94">
        <v>1</v>
      </c>
      <c r="C18" s="95" t="s">
        <v>405</v>
      </c>
      <c r="D18" s="26"/>
      <c r="E18" s="96" t="s">
        <v>420</v>
      </c>
      <c r="F18" s="26"/>
      <c r="G18" s="26"/>
      <c r="H18" s="26" t="s">
        <v>16</v>
      </c>
    </row>
    <row r="19" spans="1:8" ht="195">
      <c r="A19" s="83" t="s">
        <v>336</v>
      </c>
      <c r="B19" s="94">
        <v>1</v>
      </c>
      <c r="C19" s="95" t="s">
        <v>405</v>
      </c>
      <c r="D19" s="96" t="s">
        <v>421</v>
      </c>
      <c r="E19" s="96" t="s">
        <v>422</v>
      </c>
      <c r="F19" s="26"/>
      <c r="G19" s="26"/>
      <c r="H19" s="26" t="s">
        <v>16</v>
      </c>
    </row>
    <row r="20" spans="1:8" ht="105">
      <c r="A20" s="83" t="s">
        <v>337</v>
      </c>
      <c r="B20" s="94">
        <v>1</v>
      </c>
      <c r="C20" s="95" t="s">
        <v>405</v>
      </c>
      <c r="D20" s="26"/>
      <c r="E20" s="96" t="s">
        <v>423</v>
      </c>
      <c r="F20" s="26"/>
      <c r="G20" s="26"/>
      <c r="H20" s="26" t="s">
        <v>16</v>
      </c>
    </row>
    <row r="21" spans="1:8" ht="105">
      <c r="A21" s="83" t="s">
        <v>338</v>
      </c>
      <c r="B21" s="94">
        <v>1</v>
      </c>
      <c r="C21" s="95" t="s">
        <v>405</v>
      </c>
      <c r="D21" s="26"/>
      <c r="E21" s="96" t="s">
        <v>424</v>
      </c>
      <c r="F21" s="26"/>
      <c r="G21" s="26"/>
      <c r="H21" s="26" t="s">
        <v>16</v>
      </c>
    </row>
    <row r="22" spans="1:8" ht="75">
      <c r="A22" s="83" t="s">
        <v>340</v>
      </c>
      <c r="B22" s="94">
        <v>1</v>
      </c>
      <c r="C22" s="95" t="s">
        <v>405</v>
      </c>
      <c r="D22" s="97"/>
      <c r="E22" s="96" t="s">
        <v>425</v>
      </c>
      <c r="F22" s="26"/>
      <c r="G22" s="26"/>
      <c r="H22" s="26" t="s">
        <v>426</v>
      </c>
    </row>
    <row r="23" spans="1:8" ht="43.5" customHeight="1">
      <c r="A23" s="83" t="s">
        <v>339</v>
      </c>
      <c r="B23" s="94">
        <v>2</v>
      </c>
      <c r="C23" s="95" t="s">
        <v>405</v>
      </c>
      <c r="D23" s="97" t="s">
        <v>427</v>
      </c>
      <c r="E23" s="96" t="s">
        <v>425</v>
      </c>
      <c r="F23" s="26"/>
      <c r="G23" s="26"/>
      <c r="H23" s="26" t="s">
        <v>426</v>
      </c>
    </row>
    <row r="24" spans="1:8" ht="180">
      <c r="A24" s="83" t="s">
        <v>342</v>
      </c>
      <c r="B24" s="94">
        <v>1</v>
      </c>
      <c r="C24" s="95" t="s">
        <v>405</v>
      </c>
      <c r="D24" s="96" t="s">
        <v>428</v>
      </c>
      <c r="E24" s="96" t="s">
        <v>429</v>
      </c>
      <c r="F24" s="26"/>
      <c r="G24" s="26"/>
      <c r="H24" s="26" t="s">
        <v>16</v>
      </c>
    </row>
    <row r="25" spans="1:8" ht="195">
      <c r="A25" s="84" t="s">
        <v>343</v>
      </c>
      <c r="B25" s="94">
        <v>1</v>
      </c>
      <c r="C25" s="95" t="s">
        <v>405</v>
      </c>
      <c r="D25" s="96" t="s">
        <v>430</v>
      </c>
      <c r="E25" s="96" t="s">
        <v>431</v>
      </c>
      <c r="F25" s="26"/>
      <c r="G25" s="26"/>
      <c r="H25" s="26" t="s">
        <v>16</v>
      </c>
    </row>
    <row r="26" spans="1:8" ht="180">
      <c r="A26" s="84" t="s">
        <v>344</v>
      </c>
      <c r="B26" s="94">
        <v>1</v>
      </c>
      <c r="C26" s="95" t="s">
        <v>405</v>
      </c>
      <c r="D26" s="96" t="s">
        <v>432</v>
      </c>
      <c r="E26" s="96" t="s">
        <v>433</v>
      </c>
      <c r="F26" s="26"/>
      <c r="G26" s="26"/>
      <c r="H26" s="26" t="s">
        <v>16</v>
      </c>
    </row>
    <row r="27" spans="1:8" ht="105">
      <c r="A27" s="84" t="s">
        <v>346</v>
      </c>
      <c r="B27" s="94">
        <v>1</v>
      </c>
      <c r="C27" s="95" t="s">
        <v>405</v>
      </c>
      <c r="D27" s="230" t="s">
        <v>434</v>
      </c>
      <c r="E27" s="96" t="s">
        <v>435</v>
      </c>
      <c r="F27" s="26"/>
      <c r="G27" s="26"/>
      <c r="H27" s="26" t="s">
        <v>16</v>
      </c>
    </row>
    <row r="28" spans="1:8" ht="105">
      <c r="A28" s="84" t="s">
        <v>347</v>
      </c>
      <c r="B28" s="94">
        <v>1</v>
      </c>
      <c r="C28" s="95" t="s">
        <v>405</v>
      </c>
      <c r="D28" s="231"/>
      <c r="E28" s="96" t="s">
        <v>436</v>
      </c>
      <c r="F28" s="26"/>
      <c r="G28" s="26"/>
      <c r="H28" s="26" t="s">
        <v>16</v>
      </c>
    </row>
    <row r="29" spans="1:8" ht="105">
      <c r="A29" s="84" t="s">
        <v>348</v>
      </c>
      <c r="B29" s="94">
        <v>1</v>
      </c>
      <c r="C29" s="95" t="s">
        <v>405</v>
      </c>
      <c r="D29" s="232"/>
      <c r="E29" s="96" t="s">
        <v>437</v>
      </c>
      <c r="F29" s="26"/>
      <c r="G29" s="26"/>
      <c r="H29" s="26" t="s">
        <v>16</v>
      </c>
    </row>
    <row r="30" spans="1:8" ht="195">
      <c r="A30" s="84" t="s">
        <v>438</v>
      </c>
      <c r="B30" s="94">
        <v>1</v>
      </c>
      <c r="C30" s="95" t="s">
        <v>405</v>
      </c>
      <c r="D30" s="96" t="s">
        <v>439</v>
      </c>
      <c r="E30" s="96" t="s">
        <v>440</v>
      </c>
      <c r="F30" s="26"/>
      <c r="G30" s="26"/>
      <c r="H30" s="26" t="s">
        <v>16</v>
      </c>
    </row>
    <row r="31" spans="1:8" ht="195">
      <c r="A31" s="84" t="s">
        <v>441</v>
      </c>
      <c r="B31" s="94">
        <v>1</v>
      </c>
      <c r="C31" s="95" t="s">
        <v>405</v>
      </c>
      <c r="D31" s="96" t="s">
        <v>442</v>
      </c>
      <c r="E31" s="96" t="s">
        <v>443</v>
      </c>
      <c r="F31" s="26"/>
      <c r="G31" s="26"/>
      <c r="H31" s="26" t="s">
        <v>16</v>
      </c>
    </row>
    <row r="32" spans="1:8" ht="180">
      <c r="A32" s="83" t="s">
        <v>352</v>
      </c>
      <c r="B32" s="94">
        <v>1</v>
      </c>
      <c r="C32" s="95" t="s">
        <v>405</v>
      </c>
      <c r="D32" s="96" t="s">
        <v>444</v>
      </c>
      <c r="E32" s="96" t="s">
        <v>445</v>
      </c>
      <c r="F32" s="26"/>
      <c r="G32" s="26"/>
      <c r="H32" s="26" t="s">
        <v>16</v>
      </c>
    </row>
    <row r="33" spans="1:8" ht="180">
      <c r="A33" s="83" t="s">
        <v>353</v>
      </c>
      <c r="B33" s="94">
        <v>1</v>
      </c>
      <c r="C33" s="95" t="s">
        <v>405</v>
      </c>
      <c r="D33" s="96" t="s">
        <v>446</v>
      </c>
      <c r="E33" s="96" t="s">
        <v>447</v>
      </c>
      <c r="F33" s="26"/>
      <c r="G33" s="26"/>
      <c r="H33" s="26" t="s">
        <v>16</v>
      </c>
    </row>
    <row r="34" spans="1:8" ht="180">
      <c r="A34" s="83" t="s">
        <v>354</v>
      </c>
      <c r="B34" s="94">
        <v>1</v>
      </c>
      <c r="C34" s="95" t="s">
        <v>405</v>
      </c>
      <c r="D34" s="96" t="s">
        <v>448</v>
      </c>
      <c r="E34" s="96" t="s">
        <v>449</v>
      </c>
      <c r="F34" s="26"/>
      <c r="G34" s="26"/>
      <c r="H34" s="26" t="s">
        <v>16</v>
      </c>
    </row>
    <row r="35" spans="1:8" ht="180">
      <c r="A35" s="83" t="s">
        <v>450</v>
      </c>
      <c r="B35" s="94">
        <v>1</v>
      </c>
      <c r="C35" s="95" t="s">
        <v>405</v>
      </c>
      <c r="D35" s="96" t="s">
        <v>451</v>
      </c>
      <c r="E35" s="96" t="s">
        <v>452</v>
      </c>
      <c r="F35" s="26"/>
      <c r="G35" s="26"/>
      <c r="H35" s="26" t="s">
        <v>16</v>
      </c>
    </row>
    <row r="36" spans="1:8" ht="195">
      <c r="A36" s="83" t="s">
        <v>453</v>
      </c>
      <c r="B36" s="94">
        <v>1</v>
      </c>
      <c r="C36" s="95" t="s">
        <v>405</v>
      </c>
      <c r="D36" s="96" t="s">
        <v>454</v>
      </c>
      <c r="E36" s="96" t="s">
        <v>455</v>
      </c>
      <c r="F36" s="26"/>
      <c r="G36" s="26"/>
      <c r="H36" s="26" t="s">
        <v>16</v>
      </c>
    </row>
    <row r="37" spans="1:8" ht="195">
      <c r="A37" s="83" t="s">
        <v>359</v>
      </c>
      <c r="B37" s="94">
        <v>1</v>
      </c>
      <c r="C37" s="95" t="s">
        <v>405</v>
      </c>
      <c r="D37" s="96" t="s">
        <v>456</v>
      </c>
      <c r="E37" s="98" t="s">
        <v>457</v>
      </c>
      <c r="F37" s="26"/>
      <c r="G37" s="26"/>
      <c r="H37" s="26" t="s">
        <v>16</v>
      </c>
    </row>
    <row r="38" spans="1:8" ht="195">
      <c r="A38" s="83" t="s">
        <v>360</v>
      </c>
      <c r="B38" s="94">
        <v>1</v>
      </c>
      <c r="C38" s="95" t="s">
        <v>405</v>
      </c>
      <c r="D38" s="96" t="s">
        <v>458</v>
      </c>
      <c r="E38" s="96" t="s">
        <v>459</v>
      </c>
      <c r="F38" s="26"/>
      <c r="G38" s="26"/>
      <c r="H38" s="26" t="s">
        <v>16</v>
      </c>
    </row>
    <row r="39" spans="1:8" ht="195">
      <c r="A39" s="83" t="s">
        <v>361</v>
      </c>
      <c r="B39" s="94">
        <v>1</v>
      </c>
      <c r="C39" s="95" t="s">
        <v>405</v>
      </c>
      <c r="D39" s="96" t="s">
        <v>460</v>
      </c>
      <c r="E39" s="96" t="s">
        <v>461</v>
      </c>
      <c r="F39" s="26"/>
      <c r="G39" s="26"/>
      <c r="H39" s="26" t="s">
        <v>16</v>
      </c>
    </row>
    <row r="40" spans="1:8" ht="195">
      <c r="A40" s="83" t="s">
        <v>362</v>
      </c>
      <c r="B40" s="94">
        <v>1</v>
      </c>
      <c r="C40" s="95" t="s">
        <v>405</v>
      </c>
      <c r="D40" s="96" t="s">
        <v>462</v>
      </c>
      <c r="E40" s="96" t="s">
        <v>463</v>
      </c>
      <c r="F40" s="26"/>
      <c r="G40" s="26"/>
      <c r="H40" s="26" t="s">
        <v>16</v>
      </c>
    </row>
    <row r="41" spans="1:8" ht="195">
      <c r="A41" s="83" t="s">
        <v>363</v>
      </c>
      <c r="B41" s="94">
        <v>1</v>
      </c>
      <c r="C41" s="95" t="s">
        <v>405</v>
      </c>
      <c r="D41" s="96" t="s">
        <v>464</v>
      </c>
      <c r="E41" s="96" t="s">
        <v>465</v>
      </c>
      <c r="F41" s="26"/>
      <c r="G41" s="26"/>
      <c r="H41" s="26" t="s">
        <v>16</v>
      </c>
    </row>
    <row r="42" spans="1:8" ht="195">
      <c r="A42" s="83" t="s">
        <v>365</v>
      </c>
      <c r="B42" s="94">
        <v>1</v>
      </c>
      <c r="C42" s="95" t="s">
        <v>405</v>
      </c>
      <c r="D42" s="96" t="s">
        <v>466</v>
      </c>
      <c r="E42" s="96" t="s">
        <v>467</v>
      </c>
      <c r="F42" s="26"/>
      <c r="G42" s="26"/>
      <c r="H42" s="26" t="s">
        <v>16</v>
      </c>
    </row>
    <row r="43" spans="1:8" ht="180">
      <c r="A43" s="83" t="s">
        <v>367</v>
      </c>
      <c r="B43" s="94">
        <v>1</v>
      </c>
      <c r="C43" s="95" t="s">
        <v>405</v>
      </c>
      <c r="D43" s="96" t="s">
        <v>468</v>
      </c>
      <c r="E43" s="96" t="s">
        <v>469</v>
      </c>
      <c r="F43" s="26"/>
      <c r="G43" s="26"/>
      <c r="H43" s="26" t="s">
        <v>16</v>
      </c>
    </row>
    <row r="44" spans="1:8" ht="195">
      <c r="A44" s="83" t="s">
        <v>368</v>
      </c>
      <c r="B44" s="94">
        <v>1</v>
      </c>
      <c r="C44" s="95" t="s">
        <v>405</v>
      </c>
      <c r="D44" s="96" t="s">
        <v>470</v>
      </c>
      <c r="E44" s="96" t="s">
        <v>471</v>
      </c>
      <c r="F44" s="26"/>
      <c r="G44" s="26"/>
      <c r="H44" s="26" t="s">
        <v>16</v>
      </c>
    </row>
    <row r="45" spans="1:8" ht="409.5">
      <c r="A45" s="83" t="s">
        <v>365</v>
      </c>
      <c r="B45" s="94">
        <v>1</v>
      </c>
      <c r="C45" s="95" t="s">
        <v>405</v>
      </c>
      <c r="D45" s="98" t="s">
        <v>472</v>
      </c>
      <c r="E45" s="98" t="s">
        <v>473</v>
      </c>
      <c r="F45" s="26"/>
      <c r="G45" s="26"/>
      <c r="H45" s="26" t="s">
        <v>16</v>
      </c>
    </row>
    <row r="46" spans="1:8" ht="180">
      <c r="A46" s="83" t="s">
        <v>370</v>
      </c>
      <c r="B46" s="94">
        <v>1</v>
      </c>
      <c r="C46" s="95" t="s">
        <v>405</v>
      </c>
      <c r="D46" s="96" t="s">
        <v>474</v>
      </c>
      <c r="E46" s="96" t="s">
        <v>475</v>
      </c>
      <c r="F46" s="26"/>
      <c r="G46" s="26"/>
      <c r="H46" s="26" t="s">
        <v>16</v>
      </c>
    </row>
    <row r="47" spans="1:8" ht="195">
      <c r="A47" s="83" t="s">
        <v>371</v>
      </c>
      <c r="B47" s="94">
        <v>1</v>
      </c>
      <c r="C47" s="95" t="s">
        <v>405</v>
      </c>
      <c r="D47" s="96" t="s">
        <v>476</v>
      </c>
      <c r="E47" s="96" t="s">
        <v>477</v>
      </c>
      <c r="F47" s="26"/>
      <c r="G47" s="26"/>
      <c r="H47" s="26" t="s">
        <v>16</v>
      </c>
    </row>
    <row r="48" spans="1:8" ht="195">
      <c r="A48" s="83" t="s">
        <v>372</v>
      </c>
      <c r="B48" s="94">
        <v>1</v>
      </c>
      <c r="C48" s="95" t="s">
        <v>405</v>
      </c>
      <c r="D48" s="96" t="s">
        <v>478</v>
      </c>
      <c r="E48" s="96" t="s">
        <v>479</v>
      </c>
      <c r="F48" s="26"/>
      <c r="G48" s="26"/>
      <c r="H48" s="26" t="s">
        <v>16</v>
      </c>
    </row>
    <row r="49" spans="1:8" ht="195">
      <c r="A49" s="83" t="s">
        <v>373</v>
      </c>
      <c r="B49" s="94">
        <v>1</v>
      </c>
      <c r="C49" s="95" t="s">
        <v>405</v>
      </c>
      <c r="D49" s="96" t="s">
        <v>480</v>
      </c>
      <c r="E49" s="96" t="s">
        <v>481</v>
      </c>
      <c r="F49" s="26"/>
      <c r="G49" s="26"/>
      <c r="H49" s="26" t="s">
        <v>16</v>
      </c>
    </row>
    <row r="50" spans="1:8" ht="195">
      <c r="A50" s="84" t="s">
        <v>374</v>
      </c>
      <c r="B50" s="94">
        <v>1</v>
      </c>
      <c r="C50" s="95" t="s">
        <v>405</v>
      </c>
      <c r="D50" s="96" t="s">
        <v>482</v>
      </c>
      <c r="E50" s="96" t="s">
        <v>483</v>
      </c>
      <c r="F50" s="26"/>
      <c r="G50" s="26"/>
      <c r="H50" s="26" t="s">
        <v>16</v>
      </c>
    </row>
    <row r="51" spans="1:8" ht="195">
      <c r="A51" s="84" t="s">
        <v>375</v>
      </c>
      <c r="B51" s="94">
        <v>1</v>
      </c>
      <c r="C51" s="95" t="s">
        <v>405</v>
      </c>
      <c r="D51" s="96" t="s">
        <v>478</v>
      </c>
      <c r="E51" s="96" t="s">
        <v>484</v>
      </c>
      <c r="F51" s="26"/>
      <c r="G51" s="26"/>
      <c r="H51" s="26" t="s">
        <v>16</v>
      </c>
    </row>
    <row r="52" spans="1:8" ht="195">
      <c r="A52" s="84" t="s">
        <v>376</v>
      </c>
      <c r="B52" s="94">
        <v>1</v>
      </c>
      <c r="C52" s="95" t="s">
        <v>405</v>
      </c>
      <c r="D52" s="96" t="s">
        <v>485</v>
      </c>
      <c r="E52" s="98" t="s">
        <v>486</v>
      </c>
      <c r="F52" s="26"/>
      <c r="G52" s="26"/>
      <c r="H52" s="26" t="s">
        <v>16</v>
      </c>
    </row>
    <row r="53" spans="1:8" ht="180">
      <c r="A53" s="83" t="s">
        <v>378</v>
      </c>
      <c r="B53" s="94">
        <v>1</v>
      </c>
      <c r="C53" s="95" t="s">
        <v>405</v>
      </c>
      <c r="D53" s="96" t="s">
        <v>487</v>
      </c>
      <c r="E53" s="96" t="s">
        <v>488</v>
      </c>
      <c r="F53" s="26"/>
      <c r="G53" s="26"/>
      <c r="H53" s="26" t="s">
        <v>16</v>
      </c>
    </row>
    <row r="54" spans="1:8" ht="195">
      <c r="A54" s="83" t="s">
        <v>379</v>
      </c>
      <c r="B54" s="94">
        <v>1</v>
      </c>
      <c r="C54" s="95" t="s">
        <v>405</v>
      </c>
      <c r="D54" s="96" t="s">
        <v>489</v>
      </c>
      <c r="E54" s="96" t="s">
        <v>490</v>
      </c>
      <c r="F54" s="26"/>
      <c r="G54" s="26"/>
      <c r="H54" s="26" t="s">
        <v>16</v>
      </c>
    </row>
    <row r="55" spans="1:8" ht="195">
      <c r="A55" s="99" t="s">
        <v>381</v>
      </c>
      <c r="B55" s="94">
        <v>1</v>
      </c>
      <c r="C55" s="95" t="s">
        <v>405</v>
      </c>
      <c r="D55" s="96" t="s">
        <v>491</v>
      </c>
      <c r="E55" s="96" t="s">
        <v>492</v>
      </c>
      <c r="F55" s="26"/>
      <c r="G55" s="26"/>
      <c r="H55" s="26" t="s">
        <v>16</v>
      </c>
    </row>
    <row r="56" spans="1:8" ht="195">
      <c r="A56" s="100" t="s">
        <v>383</v>
      </c>
      <c r="B56" s="94">
        <v>1</v>
      </c>
      <c r="C56" s="95" t="s">
        <v>405</v>
      </c>
      <c r="D56" s="96" t="s">
        <v>493</v>
      </c>
      <c r="E56" s="97"/>
      <c r="F56" s="97" t="s">
        <v>494</v>
      </c>
      <c r="G56" s="26"/>
      <c r="H56" s="26" t="s">
        <v>16</v>
      </c>
    </row>
    <row r="57" spans="1:8" ht="195">
      <c r="A57" s="100" t="s">
        <v>400</v>
      </c>
      <c r="B57" s="94">
        <v>1</v>
      </c>
      <c r="C57" s="95" t="s">
        <v>405</v>
      </c>
      <c r="D57" s="101" t="s">
        <v>495</v>
      </c>
      <c r="E57" s="26"/>
      <c r="F57" s="26" t="s">
        <v>494</v>
      </c>
      <c r="G57" s="26"/>
      <c r="H57" s="26" t="s">
        <v>16</v>
      </c>
    </row>
    <row r="58" spans="1:8" ht="60">
      <c r="A58" s="33" t="s">
        <v>215</v>
      </c>
      <c r="C58" s="95" t="s">
        <v>405</v>
      </c>
      <c r="H58" s="26" t="s">
        <v>16</v>
      </c>
    </row>
    <row r="59" spans="1:8">
      <c r="A59" s="33"/>
    </row>
    <row r="61" spans="1:8" ht="15">
      <c r="A61" s="65" t="s">
        <v>199</v>
      </c>
      <c r="B61" s="66"/>
      <c r="C61" s="67"/>
    </row>
    <row r="62" spans="1:8" ht="38.25">
      <c r="A62" s="68" t="s">
        <v>277</v>
      </c>
      <c r="B62" s="68" t="s">
        <v>496</v>
      </c>
      <c r="C62" s="58"/>
    </row>
    <row r="63" spans="1:8">
      <c r="A63" s="29"/>
      <c r="B63" s="29"/>
    </row>
    <row r="69" spans="1:2">
      <c r="A69" s="4"/>
      <c r="B69" s="4"/>
    </row>
    <row r="70" spans="1:2">
      <c r="A70" s="4"/>
      <c r="B70" s="4"/>
    </row>
  </sheetData>
  <mergeCells count="3">
    <mergeCell ref="B7:C7"/>
    <mergeCell ref="D7:F7"/>
    <mergeCell ref="D27:D29"/>
  </mergeCells>
  <hyperlinks>
    <hyperlink ref="C9" r:id="rId1" xr:uid="{34D50C48-5E1F-43AF-A12C-42429B82D674}"/>
    <hyperlink ref="D25" r:id="rId2" xr:uid="{AD0F193D-2576-4BC4-8F05-4B3FB6E01024}"/>
    <hyperlink ref="D40" r:id="rId3" xr:uid="{B102F317-15B4-4224-8966-13703BAFDEC5}"/>
    <hyperlink ref="D9" r:id="rId4" xr:uid="{C9E1780D-078C-4359-A4FE-60D9881624FD}"/>
    <hyperlink ref="D10" r:id="rId5" xr:uid="{F1918EBA-7E8E-4A22-8B07-4B67195A978D}"/>
    <hyperlink ref="D37" r:id="rId6" xr:uid="{5BB1FE7B-E7FA-42E6-84FB-C1962C8ED75A}"/>
    <hyperlink ref="D24" r:id="rId7" xr:uid="{DD012DA5-1CF0-453A-95B8-4A7D916A0C4F}"/>
    <hyperlink ref="D45" r:id="rId8" display="https://ows.emodnet-humanactivities.eu/wms?LAYERS=bshcontiscables&amp;FORMAT=image/png&amp;TRANSPARENT=TRUE&amp;SERVICE=WMS&amp;VERSION=1.1.1&amp;REQUEST=GetMap&amp;STYLES=&amp;SRS=EPSG:4326&amp;BBOX=-30.4269,23.7383,42.3846,72.2793&amp;WIDTH=650&amp;HEIGHT=400" xr:uid="{991EDF86-A62A-4090-B7DE-4ADBC0E4B3B5}"/>
    <hyperlink ref="D51" r:id="rId9" xr:uid="{0240919E-2983-4F0C-9FDE-28EE93A1F3D6}"/>
    <hyperlink ref="D48" r:id="rId10" xr:uid="{6B5E4E5D-AB5D-48F7-BCF1-44A05F1322B1}"/>
    <hyperlink ref="D49" r:id="rId11" xr:uid="{01A36F32-D9CB-4C7D-9D23-7A8835B9AA2E}"/>
    <hyperlink ref="D14" r:id="rId12" xr:uid="{BDF72CD0-9922-46BB-B960-579493D70A1A}"/>
    <hyperlink ref="D46" r:id="rId13" xr:uid="{39A650AE-6405-4F3B-B036-D2E4EAF9CCF1}"/>
    <hyperlink ref="D47" r:id="rId14" xr:uid="{5079A8BD-315B-47AB-8DF1-691A996BFA70}"/>
    <hyperlink ref="D39" r:id="rId15" xr:uid="{762CB139-64D7-44D5-A8A2-D31D1D6B3528}"/>
    <hyperlink ref="D33" r:id="rId16" xr:uid="{4D91062E-8E0E-4920-962E-9D4F5E476E0E}"/>
    <hyperlink ref="D34" r:id="rId17" xr:uid="{D103E71C-7635-469D-889F-422A5AA76287}"/>
    <hyperlink ref="D19" r:id="rId18" xr:uid="{74A1E3A2-2E69-43A0-B31F-005C8A3D4B11}"/>
    <hyperlink ref="D43" r:id="rId19" xr:uid="{80846150-E2C6-42EB-BBE6-73F4EEFF7038}"/>
    <hyperlink ref="D12" r:id="rId20" xr:uid="{1BB88864-A5BA-4DA9-97D8-454A289B7E3E}"/>
    <hyperlink ref="D30" r:id="rId21" xr:uid="{679E28DD-D369-45CC-8611-5373ACB9AF8A}"/>
    <hyperlink ref="D27" r:id="rId22" xr:uid="{A7C02D74-D0D2-404C-846D-6585DFACB349}"/>
    <hyperlink ref="D38" r:id="rId23" xr:uid="{D199A15C-68C7-4E63-A677-0E8642EFE4EE}"/>
    <hyperlink ref="D31" r:id="rId24" xr:uid="{523ED218-A1EA-4FCD-8B2D-842F911D293E}"/>
    <hyperlink ref="D41" r:id="rId25" xr:uid="{DBD9ED83-A971-4483-9A34-56708D47D8B7}"/>
    <hyperlink ref="D15" r:id="rId26" xr:uid="{B6F8A9BE-71E3-4790-A87A-8FB2B148AFDB}"/>
    <hyperlink ref="D16" r:id="rId27" xr:uid="{C0B5EE06-566D-4275-9836-8530491AFD7A}"/>
    <hyperlink ref="D55" r:id="rId28" xr:uid="{9984AD67-A8A2-4242-81B7-DB09A7F2B562}"/>
    <hyperlink ref="D26" r:id="rId29" xr:uid="{28ACB045-2B76-4A80-81E4-E847507524BB}"/>
    <hyperlink ref="D42" r:id="rId30" xr:uid="{85C12083-7F99-4B51-AB34-1A5B6DE54A26}"/>
    <hyperlink ref="D35" r:id="rId31" xr:uid="{2E4EA07B-CA8F-4120-A412-6D2FA80D8834}"/>
    <hyperlink ref="D32" r:id="rId32" xr:uid="{3F2EC81D-A720-4815-94E7-260F3AC506A3}"/>
    <hyperlink ref="D17" r:id="rId33" xr:uid="{1D38DF12-C177-4BDB-8587-12B27D25B8B3}"/>
    <hyperlink ref="D44" r:id="rId34" xr:uid="{9984EEC2-C3C2-48C0-A5DE-CC60B6DFE777}"/>
    <hyperlink ref="D36" r:id="rId35" xr:uid="{A9D8D56E-AB17-48A2-A3AA-1FE5FB7E1B22}"/>
    <hyperlink ref="D50" r:id="rId36" xr:uid="{3B34AEB5-85CC-4421-A491-23FCF4B4E4E3}"/>
    <hyperlink ref="D52" r:id="rId37" xr:uid="{31B6C0BC-8B74-4429-9B2C-81A6E31BF11E}"/>
    <hyperlink ref="D53" r:id="rId38" xr:uid="{1065DBB9-F017-4A19-908E-5516EEFBDED5}"/>
    <hyperlink ref="D54" r:id="rId39" xr:uid="{BA5D200A-A6F1-42FE-98B4-8EF316916412}"/>
    <hyperlink ref="D57" r:id="rId40" xr:uid="{0DEE9DC9-7F33-48FF-9668-6A531D404E9C}"/>
    <hyperlink ref="D56" r:id="rId41" xr:uid="{78E0CAFE-FF71-4BC4-8B16-FBB220C7965D}"/>
    <hyperlink ref="E25" r:id="rId42" xr:uid="{D59D8DDA-E87C-4DB2-9D4F-5E039098BC26}"/>
    <hyperlink ref="E40" r:id="rId43" xr:uid="{2C72B6F9-3DB0-4B25-93C4-083FBFE34ACC}"/>
    <hyperlink ref="E10" r:id="rId44" xr:uid="{7FED43BA-E8FB-425A-9A92-F4AD3AB34C64}"/>
    <hyperlink ref="E11" r:id="rId45" xr:uid="{A814261D-77FA-4786-9186-154AF3C6B303}"/>
    <hyperlink ref="E24" r:id="rId46" xr:uid="{47CAF5F7-0BC5-43D2-AC3C-9AD256A352E4}"/>
    <hyperlink ref="E45" r:id="rId47" display="https://ows.emodnet-humanactivities.eu/wfs?SERVICE=WFS&amp;VERSION=1.1.0&amp;request=GetFeature&amp;typeName=bshcontiscables&amp;OUTPUTFORMAT=json" xr:uid="{967AAD45-1DDF-4672-8474-33CAAEA2DA0F}"/>
    <hyperlink ref="E51" r:id="rId48" xr:uid="{5400E85D-25EA-49CE-AB45-9C59B95481C9}"/>
    <hyperlink ref="E48" r:id="rId49" xr:uid="{F091146A-6E9E-4306-B869-3A2B4E75A122}"/>
    <hyperlink ref="E49" r:id="rId50" xr:uid="{2AC6C46F-0E20-4E34-B9E3-4581F669D15B}"/>
    <hyperlink ref="E14" r:id="rId51" xr:uid="{458071C5-6275-46FC-B61E-36BFD309D5BA}"/>
    <hyperlink ref="E46" r:id="rId52" xr:uid="{46366932-7853-4E4C-87B6-D869958CD085}"/>
    <hyperlink ref="E47" r:id="rId53" xr:uid="{EFD0FBD9-0153-47DE-9A5B-0F7716000846}"/>
    <hyperlink ref="E39" r:id="rId54" xr:uid="{E6BB3E07-932C-4761-B31A-1BFAB212B335}"/>
    <hyperlink ref="E18" r:id="rId55" display="http://www.fao.org/figis/geoserver/area/ows?service=WFS&amp;request=GetFeature&amp;version=1.0.0&amp;typeName=area:FAO_AREAS&amp;outputFormat=SHAPE-ZIP" xr:uid="{637C8A81-425F-443D-962C-F8070964A418}"/>
    <hyperlink ref="E33" r:id="rId56" xr:uid="{A6BC5884-0C2B-42F5-9B37-DA7D70A90810}"/>
    <hyperlink ref="E21" r:id="rId57" xr:uid="{1BDAF16C-E00B-4EC2-BBE1-5CDBE9FC28D2}"/>
    <hyperlink ref="E20" r:id="rId58" xr:uid="{4109915A-AFC2-4684-A22E-AC5C4B5E1E54}"/>
    <hyperlink ref="E34" r:id="rId59" xr:uid="{AEB3F818-57F1-480D-A5CF-D4BEB282A14D}"/>
    <hyperlink ref="E19" r:id="rId60" xr:uid="{FE70654D-4993-4AC4-814F-D84F2A5E91EC}"/>
    <hyperlink ref="E43" r:id="rId61" xr:uid="{7ADAA93F-F947-47E3-BD10-D6E2843C4B12}"/>
    <hyperlink ref="E12" r:id="rId62" xr:uid="{C771EC0C-C477-4EB0-B6C7-BFE2B0865736}"/>
    <hyperlink ref="E30" r:id="rId63" xr:uid="{5EB1F264-7094-419D-9D27-C2ACD4F7F6CA}"/>
    <hyperlink ref="E27" r:id="rId64" xr:uid="{9754687D-540A-452E-BEB7-598D48CED0ED}"/>
    <hyperlink ref="E28" r:id="rId65" xr:uid="{13977BFF-131E-41BD-9552-5D84B73A9C9D}"/>
    <hyperlink ref="E29" r:id="rId66" xr:uid="{27F93727-E21C-46E2-9F99-AF3CF7C517ED}"/>
    <hyperlink ref="E38" r:id="rId67" xr:uid="{3A590BB1-0308-4022-A018-985776BE90F6}"/>
    <hyperlink ref="E31" r:id="rId68" xr:uid="{6CB3B370-C854-4D30-822A-15A04B649842}"/>
    <hyperlink ref="E41" r:id="rId69" xr:uid="{73D20D12-9379-4A39-8459-A8C5FD5BC6D1}"/>
    <hyperlink ref="E15" r:id="rId70" xr:uid="{DDFB9F00-CDE8-47EE-BD4D-E2D113E1B3AD}"/>
    <hyperlink ref="E16" r:id="rId71" xr:uid="{74483DFB-58AF-4246-81BB-87C88E135E2A}"/>
    <hyperlink ref="E55" r:id="rId72" xr:uid="{D72C3DEA-32EF-436A-A541-21FA77A2449E}"/>
    <hyperlink ref="E26" r:id="rId73" xr:uid="{DDDB1D89-D828-4FA0-AB2C-6169F3F250D9}"/>
    <hyperlink ref="E37" r:id="rId74" xr:uid="{00DD0F7B-947F-4A3C-AD0A-23CC25F418E8}"/>
    <hyperlink ref="E42" r:id="rId75" xr:uid="{007936C3-E53B-4D6C-91EF-6F1E27A8AABB}"/>
    <hyperlink ref="E35" r:id="rId76" xr:uid="{2B6D0007-1611-432C-8DEF-A773D432A4CC}"/>
    <hyperlink ref="E32" r:id="rId77" xr:uid="{59A28F24-EAB7-4DDA-9BCE-62F2D8C97587}"/>
    <hyperlink ref="E17" r:id="rId78" xr:uid="{1476FDF7-F6E3-440B-96E9-B1A062CB4FC6}"/>
    <hyperlink ref="E44" r:id="rId79" xr:uid="{5705BE03-1D3A-46AD-B49B-A5F8FDE6B8F5}"/>
    <hyperlink ref="E36" r:id="rId80" xr:uid="{E2D0FF46-66A1-47A1-A81D-E05C29783002}"/>
    <hyperlink ref="E50" r:id="rId81" xr:uid="{1787E2EC-429B-4F10-88EC-0D2891624F27}"/>
    <hyperlink ref="E52" r:id="rId82" xr:uid="{E9767C2D-E203-4350-A8E6-9FFDED20A51B}"/>
    <hyperlink ref="E53" r:id="rId83" xr:uid="{49679AB9-9E0F-4A6E-9096-020C8184E1C7}"/>
    <hyperlink ref="E54" r:id="rId84" xr:uid="{18C6ED71-374B-4FB7-A157-DFFDF6222BF5}"/>
    <hyperlink ref="E9" r:id="rId85" xr:uid="{8696133D-AC30-48B5-8A7F-68C0A6D17808}"/>
  </hyperlinks>
  <pageMargins left="0.7" right="0.7" top="0.75" bottom="0.75" header="0.3" footer="0.3"/>
  <pageSetup paperSize="9" scale="94" orientation="landscape" horizontalDpi="4294967293" r:id="rId8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98"/>
  <sheetViews>
    <sheetView topLeftCell="A79" zoomScale="85" zoomScaleNormal="85" workbookViewId="0">
      <selection activeCell="B98" sqref="B98"/>
    </sheetView>
  </sheetViews>
  <sheetFormatPr defaultColWidth="9.140625" defaultRowHeight="12.75"/>
  <cols>
    <col min="1" max="1" width="127.85546875" style="8" customWidth="1"/>
    <col min="2" max="2" width="26.140625" style="8" customWidth="1"/>
    <col min="3" max="3" width="25.28515625" style="8" customWidth="1"/>
    <col min="4" max="4" width="24.85546875" style="8" customWidth="1"/>
    <col min="5" max="5" width="29.42578125" style="8" customWidth="1"/>
    <col min="6" max="6" width="17.5703125" style="8" customWidth="1"/>
    <col min="7" max="16384" width="9.140625" style="8"/>
  </cols>
  <sheetData>
    <row r="1" spans="1:6" s="50" customFormat="1" ht="15">
      <c r="A1" s="55" t="s">
        <v>219</v>
      </c>
    </row>
    <row r="2" spans="1:6" ht="15.75">
      <c r="A2" s="6" t="s">
        <v>193</v>
      </c>
    </row>
    <row r="3" spans="1:6">
      <c r="A3" s="55" t="s">
        <v>217</v>
      </c>
    </row>
    <row r="4" spans="1:6" s="58" customFormat="1" ht="14.25">
      <c r="A4" s="55" t="s">
        <v>218</v>
      </c>
    </row>
    <row r="5" spans="1:6" ht="15" customHeight="1">
      <c r="A5" s="54" t="s">
        <v>38</v>
      </c>
      <c r="B5" s="54" t="s">
        <v>39</v>
      </c>
    </row>
    <row r="6" spans="1:6" ht="20.45" customHeight="1">
      <c r="A6" s="92">
        <v>44197</v>
      </c>
      <c r="B6" s="27" t="s">
        <v>10</v>
      </c>
      <c r="F6" s="23"/>
    </row>
    <row r="7" spans="1:6" ht="25.5">
      <c r="A7" s="1" t="s">
        <v>233</v>
      </c>
      <c r="B7" s="5" t="s">
        <v>31</v>
      </c>
      <c r="C7" s="5" t="s">
        <v>55</v>
      </c>
      <c r="D7" s="5" t="s">
        <v>314</v>
      </c>
    </row>
    <row r="8" spans="1:6" ht="25.5">
      <c r="A8" s="17" t="s">
        <v>506</v>
      </c>
      <c r="B8" s="27" t="s">
        <v>208</v>
      </c>
      <c r="C8" s="27">
        <v>688</v>
      </c>
      <c r="D8" s="27">
        <v>692</v>
      </c>
    </row>
    <row r="9" spans="1:6">
      <c r="A9" s="17"/>
      <c r="B9" s="27"/>
      <c r="C9" s="27"/>
      <c r="D9" s="27"/>
    </row>
    <row r="10" spans="1:6" ht="25.5">
      <c r="A10" s="19" t="s">
        <v>56</v>
      </c>
      <c r="B10" s="5" t="s">
        <v>57</v>
      </c>
      <c r="C10" s="5" t="s">
        <v>58</v>
      </c>
      <c r="D10" s="5"/>
    </row>
    <row r="11" spans="1:6">
      <c r="A11" s="11" t="s">
        <v>222</v>
      </c>
      <c r="B11" s="259">
        <v>0.47473892181766864</v>
      </c>
      <c r="C11" s="261" t="s">
        <v>507</v>
      </c>
      <c r="D11" s="18"/>
    </row>
    <row r="12" spans="1:6" ht="25.5">
      <c r="A12" s="11" t="s">
        <v>223</v>
      </c>
      <c r="B12" s="259">
        <v>6.0965283657917022E-2</v>
      </c>
      <c r="C12" s="262"/>
      <c r="D12" s="18"/>
    </row>
    <row r="13" spans="1:6">
      <c r="A13" s="11" t="s">
        <v>235</v>
      </c>
      <c r="B13" s="259">
        <v>0.37143663561953144</v>
      </c>
      <c r="C13" s="262"/>
      <c r="D13" s="18"/>
    </row>
    <row r="14" spans="1:6">
      <c r="A14" s="11" t="s">
        <v>224</v>
      </c>
      <c r="B14" s="259">
        <v>2.4837708156929157E-2</v>
      </c>
      <c r="C14" s="262"/>
      <c r="D14" s="18"/>
    </row>
    <row r="15" spans="1:6">
      <c r="A15" s="11" t="s">
        <v>202</v>
      </c>
      <c r="B15" s="259">
        <v>6.802145074795371E-2</v>
      </c>
      <c r="C15" s="262"/>
      <c r="D15" s="18"/>
    </row>
    <row r="16" spans="1:6">
      <c r="A16" s="19" t="s">
        <v>256</v>
      </c>
      <c r="B16" s="5" t="s">
        <v>61</v>
      </c>
      <c r="C16" s="262"/>
      <c r="D16" s="18"/>
    </row>
    <row r="17" spans="1:4">
      <c r="A17" s="25" t="s">
        <v>143</v>
      </c>
      <c r="B17" s="260">
        <v>1.7661603673613563E-3</v>
      </c>
      <c r="C17" s="262"/>
      <c r="D17" s="18"/>
    </row>
    <row r="18" spans="1:4">
      <c r="A18" s="25" t="s">
        <v>144</v>
      </c>
      <c r="B18" s="260">
        <v>0</v>
      </c>
      <c r="C18" s="262"/>
      <c r="D18" s="18"/>
    </row>
    <row r="19" spans="1:4">
      <c r="A19" s="25" t="s">
        <v>251</v>
      </c>
      <c r="B19" s="260">
        <v>0</v>
      </c>
      <c r="C19" s="262"/>
      <c r="D19" s="18"/>
    </row>
    <row r="20" spans="1:4">
      <c r="A20" s="25" t="s">
        <v>145</v>
      </c>
      <c r="B20" s="260">
        <v>5.0629930531025553E-3</v>
      </c>
      <c r="C20" s="262"/>
      <c r="D20" s="18"/>
    </row>
    <row r="21" spans="1:4">
      <c r="A21" s="25" t="s">
        <v>252</v>
      </c>
      <c r="B21" s="260">
        <v>7.0646414694454254E-4</v>
      </c>
      <c r="C21" s="262"/>
      <c r="D21" s="18"/>
    </row>
    <row r="22" spans="1:4">
      <c r="A22" s="25" t="s">
        <v>146</v>
      </c>
      <c r="B22" s="260">
        <v>0</v>
      </c>
      <c r="C22" s="262"/>
      <c r="D22" s="18"/>
    </row>
    <row r="23" spans="1:4">
      <c r="A23" s="25" t="s">
        <v>147</v>
      </c>
      <c r="B23" s="260">
        <v>2.6021429412457317E-2</v>
      </c>
      <c r="C23" s="262"/>
      <c r="D23" s="18"/>
    </row>
    <row r="24" spans="1:4">
      <c r="A24" s="25" t="s">
        <v>148</v>
      </c>
      <c r="B24" s="260">
        <v>2.3548804898151419E-4</v>
      </c>
      <c r="C24" s="262"/>
      <c r="D24" s="18"/>
    </row>
    <row r="25" spans="1:4">
      <c r="A25" s="25" t="s">
        <v>149</v>
      </c>
      <c r="B25" s="260">
        <v>2.7081125632874132E-3</v>
      </c>
      <c r="C25" s="262"/>
      <c r="D25" s="18"/>
    </row>
    <row r="26" spans="1:4">
      <c r="A26" s="25" t="s">
        <v>150</v>
      </c>
      <c r="B26" s="260">
        <v>6.0049452490286122E-3</v>
      </c>
      <c r="C26" s="262"/>
      <c r="D26" s="18"/>
    </row>
    <row r="27" spans="1:4">
      <c r="A27" s="25" t="s">
        <v>151</v>
      </c>
      <c r="B27" s="260">
        <v>1.5306723183798423E-3</v>
      </c>
      <c r="C27" s="262"/>
      <c r="D27" s="18"/>
    </row>
    <row r="28" spans="1:4">
      <c r="A28" s="25" t="s">
        <v>152</v>
      </c>
      <c r="B28" s="260">
        <v>1.2363122571529495E-2</v>
      </c>
      <c r="C28" s="262"/>
      <c r="D28" s="18"/>
    </row>
    <row r="29" spans="1:4">
      <c r="A29" s="25" t="s">
        <v>153</v>
      </c>
      <c r="B29" s="260">
        <v>5.8872012245378543E-4</v>
      </c>
      <c r="C29" s="262"/>
      <c r="D29" s="18"/>
    </row>
    <row r="30" spans="1:4">
      <c r="A30" s="25" t="s">
        <v>154</v>
      </c>
      <c r="B30" s="260">
        <v>7.6533615918992111E-3</v>
      </c>
      <c r="C30" s="262"/>
      <c r="D30" s="18"/>
    </row>
    <row r="31" spans="1:4">
      <c r="A31" s="25" t="s">
        <v>155</v>
      </c>
      <c r="B31" s="260">
        <v>4.5566937477922995E-2</v>
      </c>
      <c r="C31" s="262"/>
      <c r="D31" s="18"/>
    </row>
    <row r="32" spans="1:4">
      <c r="A32" s="25" t="s">
        <v>253</v>
      </c>
      <c r="B32" s="260">
        <v>1.177440244907571E-4</v>
      </c>
      <c r="C32" s="262"/>
      <c r="D32" s="18"/>
    </row>
    <row r="33" spans="1:4">
      <c r="A33" s="25" t="s">
        <v>156</v>
      </c>
      <c r="B33" s="260">
        <v>3.4616743200282588E-2</v>
      </c>
      <c r="C33" s="262"/>
      <c r="D33" s="18"/>
    </row>
    <row r="34" spans="1:4">
      <c r="A34" s="25" t="s">
        <v>157</v>
      </c>
      <c r="B34" s="260">
        <v>2.2606852702225361E-2</v>
      </c>
      <c r="C34" s="262"/>
      <c r="D34" s="18"/>
    </row>
    <row r="35" spans="1:4">
      <c r="A35" s="25" t="s">
        <v>158</v>
      </c>
      <c r="B35" s="260">
        <v>1.2951842693983281E-3</v>
      </c>
      <c r="C35" s="262"/>
      <c r="D35" s="18"/>
    </row>
    <row r="36" spans="1:4">
      <c r="A36" s="25" t="s">
        <v>159</v>
      </c>
      <c r="B36" s="260">
        <v>3.5323207347227127E-4</v>
      </c>
      <c r="C36" s="262"/>
      <c r="D36" s="18"/>
    </row>
    <row r="37" spans="1:4">
      <c r="A37" s="25" t="s">
        <v>160</v>
      </c>
      <c r="B37" s="260">
        <v>1.6955139526669022E-2</v>
      </c>
      <c r="C37" s="262"/>
      <c r="D37" s="18"/>
    </row>
    <row r="38" spans="1:4">
      <c r="A38" s="25" t="s">
        <v>161</v>
      </c>
      <c r="B38" s="260">
        <v>7.3943247380195448E-2</v>
      </c>
      <c r="C38" s="262"/>
      <c r="D38" s="18"/>
    </row>
    <row r="39" spans="1:4">
      <c r="A39" s="25" t="s">
        <v>162</v>
      </c>
      <c r="B39" s="260">
        <v>4.7097609796302838E-4</v>
      </c>
      <c r="C39" s="262"/>
      <c r="D39" s="18"/>
    </row>
    <row r="40" spans="1:4">
      <c r="A40" s="25" t="s">
        <v>163</v>
      </c>
      <c r="B40" s="260">
        <v>0</v>
      </c>
      <c r="C40" s="262"/>
      <c r="D40" s="18"/>
    </row>
    <row r="41" spans="1:4">
      <c r="A41" s="25" t="s">
        <v>164</v>
      </c>
      <c r="B41" s="260">
        <v>2.8258565877781702E-3</v>
      </c>
      <c r="C41" s="262"/>
      <c r="D41" s="18"/>
    </row>
    <row r="42" spans="1:4">
      <c r="A42" s="25" t="s">
        <v>165</v>
      </c>
      <c r="B42" s="260">
        <v>1.1774402449075709E-3</v>
      </c>
      <c r="C42" s="262"/>
      <c r="D42" s="18"/>
    </row>
    <row r="43" spans="1:4">
      <c r="A43" s="25" t="s">
        <v>166</v>
      </c>
      <c r="B43" s="260">
        <v>9.4195219592605676E-4</v>
      </c>
      <c r="C43" s="262"/>
      <c r="D43" s="18"/>
    </row>
    <row r="44" spans="1:4">
      <c r="A44" s="25" t="s">
        <v>167</v>
      </c>
      <c r="B44" s="260">
        <v>5.8872012245378543E-4</v>
      </c>
      <c r="C44" s="262"/>
      <c r="D44" s="18"/>
    </row>
    <row r="45" spans="1:4">
      <c r="A45" s="25" t="s">
        <v>168</v>
      </c>
      <c r="B45" s="260">
        <v>0</v>
      </c>
      <c r="C45" s="262"/>
      <c r="D45" s="18"/>
    </row>
    <row r="46" spans="1:4">
      <c r="A46" s="25" t="s">
        <v>169</v>
      </c>
      <c r="B46" s="260">
        <v>0</v>
      </c>
      <c r="C46" s="262"/>
      <c r="D46" s="18"/>
    </row>
    <row r="47" spans="1:4">
      <c r="A47" s="25" t="s">
        <v>170</v>
      </c>
      <c r="B47" s="260">
        <v>8.0065936653714823E-2</v>
      </c>
      <c r="C47" s="262"/>
      <c r="D47" s="18"/>
    </row>
    <row r="48" spans="1:4">
      <c r="A48" s="25" t="s">
        <v>171</v>
      </c>
      <c r="B48" s="260">
        <v>0</v>
      </c>
      <c r="C48" s="262"/>
      <c r="D48" s="18"/>
    </row>
    <row r="49" spans="1:4">
      <c r="A49" s="25" t="s">
        <v>172</v>
      </c>
      <c r="B49" s="260">
        <v>1.9192275991993406E-2</v>
      </c>
      <c r="C49" s="262"/>
      <c r="D49" s="18"/>
    </row>
    <row r="50" spans="1:4">
      <c r="A50" s="25" t="s">
        <v>173</v>
      </c>
      <c r="B50" s="260">
        <v>2.060520428588249E-2</v>
      </c>
      <c r="C50" s="262"/>
      <c r="D50" s="18"/>
    </row>
    <row r="51" spans="1:4">
      <c r="A51" s="25" t="s">
        <v>174</v>
      </c>
      <c r="B51" s="260">
        <v>1.8368067820558106E-2</v>
      </c>
      <c r="C51" s="262"/>
      <c r="D51" s="18"/>
    </row>
    <row r="52" spans="1:4">
      <c r="A52" s="25" t="s">
        <v>175</v>
      </c>
      <c r="B52" s="260">
        <v>5.6517131755563403E-3</v>
      </c>
      <c r="C52" s="262"/>
      <c r="D52" s="18"/>
    </row>
    <row r="53" spans="1:4">
      <c r="A53" s="25" t="s">
        <v>176</v>
      </c>
      <c r="B53" s="260">
        <v>1.3187330742964794E-2</v>
      </c>
      <c r="C53" s="262"/>
      <c r="D53" s="18"/>
    </row>
    <row r="54" spans="1:4">
      <c r="A54" s="25" t="s">
        <v>177</v>
      </c>
      <c r="B54" s="260">
        <v>0</v>
      </c>
      <c r="C54" s="262"/>
      <c r="D54" s="18"/>
    </row>
    <row r="55" spans="1:4">
      <c r="A55" s="25" t="s">
        <v>178</v>
      </c>
      <c r="B55" s="260">
        <v>8.2420817143529965E-4</v>
      </c>
      <c r="C55" s="262"/>
      <c r="D55" s="18"/>
    </row>
    <row r="56" spans="1:4">
      <c r="A56" s="25" t="s">
        <v>179</v>
      </c>
      <c r="B56" s="260">
        <v>4.7097609796302838E-4</v>
      </c>
      <c r="C56" s="262"/>
      <c r="D56" s="18"/>
    </row>
    <row r="57" spans="1:4">
      <c r="A57" s="25" t="s">
        <v>180</v>
      </c>
      <c r="B57" s="260">
        <v>1.4129282938890851E-3</v>
      </c>
      <c r="C57" s="262"/>
      <c r="D57" s="18"/>
    </row>
    <row r="58" spans="1:4">
      <c r="A58" s="25" t="s">
        <v>181</v>
      </c>
      <c r="B58" s="260">
        <v>4.5449193453432235E-2</v>
      </c>
      <c r="C58" s="262"/>
      <c r="D58" s="18"/>
    </row>
    <row r="59" spans="1:4">
      <c r="A59" s="25" t="s">
        <v>182</v>
      </c>
      <c r="B59" s="260">
        <v>8.006593665371483E-3</v>
      </c>
      <c r="C59" s="262"/>
      <c r="D59" s="18"/>
    </row>
    <row r="60" spans="1:4">
      <c r="A60" s="25" t="s">
        <v>183</v>
      </c>
      <c r="B60" s="260">
        <v>5.0629930531025553E-3</v>
      </c>
      <c r="C60" s="262"/>
      <c r="D60" s="18"/>
    </row>
    <row r="61" spans="1:4">
      <c r="A61" s="25" t="s">
        <v>254</v>
      </c>
      <c r="B61" s="260">
        <v>5.7694572000470973E-3</v>
      </c>
      <c r="C61" s="262"/>
      <c r="D61" s="18"/>
    </row>
    <row r="62" spans="1:4">
      <c r="A62" s="25" t="s">
        <v>184</v>
      </c>
      <c r="B62" s="260">
        <v>1.2951842693983281E-3</v>
      </c>
      <c r="C62" s="262"/>
      <c r="D62" s="18"/>
    </row>
    <row r="63" spans="1:4">
      <c r="A63" s="25" t="s">
        <v>185</v>
      </c>
      <c r="B63" s="260">
        <v>0.18568232662192394</v>
      </c>
      <c r="C63" s="262"/>
      <c r="D63" s="18"/>
    </row>
    <row r="64" spans="1:4">
      <c r="A64" s="25" t="s">
        <v>255</v>
      </c>
      <c r="B64" s="260">
        <v>0</v>
      </c>
      <c r="C64" s="262"/>
      <c r="D64" s="18"/>
    </row>
    <row r="65" spans="1:5">
      <c r="A65" s="75" t="s">
        <v>258</v>
      </c>
      <c r="B65" s="260">
        <v>0.67700000000000005</v>
      </c>
      <c r="C65" s="262"/>
      <c r="D65" s="18"/>
    </row>
    <row r="66" spans="1:5">
      <c r="A66" s="25" t="s">
        <v>134</v>
      </c>
      <c r="B66" s="260">
        <v>9.7000000000000003E-2</v>
      </c>
      <c r="C66" s="262"/>
      <c r="D66" s="18"/>
    </row>
    <row r="67" spans="1:5">
      <c r="A67" s="25" t="s">
        <v>244</v>
      </c>
      <c r="B67" s="260">
        <v>0.19800000000000001</v>
      </c>
      <c r="C67" s="262"/>
      <c r="D67" s="18"/>
    </row>
    <row r="68" spans="1:5">
      <c r="A68" s="25" t="s">
        <v>245</v>
      </c>
      <c r="B68" s="260">
        <v>8.0000000000000002E-3</v>
      </c>
      <c r="C68" s="262"/>
      <c r="D68" s="18"/>
    </row>
    <row r="69" spans="1:5">
      <c r="A69" s="25" t="s">
        <v>247</v>
      </c>
      <c r="B69" s="260">
        <v>2E-3</v>
      </c>
      <c r="C69" s="262"/>
      <c r="D69" s="18"/>
    </row>
    <row r="70" spans="1:5">
      <c r="A70" s="25" t="s">
        <v>248</v>
      </c>
      <c r="B70" s="260">
        <v>4.0000000000000001E-3</v>
      </c>
      <c r="C70" s="262"/>
      <c r="D70" s="18"/>
    </row>
    <row r="71" spans="1:5" ht="168" customHeight="1">
      <c r="A71" s="25" t="s">
        <v>246</v>
      </c>
      <c r="B71" s="260">
        <v>8.0000000000000002E-3</v>
      </c>
      <c r="C71" s="263"/>
      <c r="D71" s="18"/>
    </row>
    <row r="72" spans="1:5">
      <c r="A72" s="7" t="s">
        <v>133</v>
      </c>
    </row>
    <row r="73" spans="1:5">
      <c r="A73" s="7" t="s">
        <v>205</v>
      </c>
    </row>
    <row r="74" spans="1:5">
      <c r="A74" s="7" t="s">
        <v>59</v>
      </c>
    </row>
    <row r="75" spans="1:5">
      <c r="A75" s="7" t="s">
        <v>60</v>
      </c>
    </row>
    <row r="76" spans="1:5">
      <c r="A76" s="21" t="s">
        <v>257</v>
      </c>
    </row>
    <row r="77" spans="1:5">
      <c r="A77" s="21" t="s">
        <v>135</v>
      </c>
    </row>
    <row r="78" spans="1:5">
      <c r="A78" s="21"/>
    </row>
    <row r="80" spans="1:5" ht="15.75">
      <c r="A80" s="6" t="s">
        <v>266</v>
      </c>
      <c r="B80" s="59"/>
      <c r="C80" s="59"/>
      <c r="D80" s="59"/>
      <c r="E80" s="59"/>
    </row>
    <row r="81" spans="1:5" s="58" customFormat="1" ht="14.25">
      <c r="A81" s="55" t="s">
        <v>210</v>
      </c>
    </row>
    <row r="82" spans="1:5" ht="15" customHeight="1">
      <c r="A82" s="54" t="s">
        <v>38</v>
      </c>
      <c r="B82" s="54" t="s">
        <v>39</v>
      </c>
      <c r="D82" s="59"/>
      <c r="E82" s="59"/>
    </row>
    <row r="83" spans="1:5" ht="14.25">
      <c r="A83" s="248">
        <v>43831</v>
      </c>
      <c r="B83" s="27" t="s">
        <v>10</v>
      </c>
      <c r="D83" s="59"/>
      <c r="E83" s="59"/>
    </row>
    <row r="84" spans="1:5" ht="54" customHeight="1">
      <c r="A84" s="1" t="s">
        <v>32</v>
      </c>
      <c r="B84" s="5" t="s">
        <v>33</v>
      </c>
      <c r="C84" s="5" t="s">
        <v>37</v>
      </c>
      <c r="D84" s="5" t="s">
        <v>34</v>
      </c>
      <c r="E84" s="5" t="s">
        <v>36</v>
      </c>
    </row>
    <row r="85" spans="1:5" ht="15">
      <c r="A85" s="296" t="s">
        <v>522</v>
      </c>
      <c r="B85" s="248">
        <v>43521</v>
      </c>
      <c r="C85" s="27"/>
      <c r="D85" s="27" t="s">
        <v>521</v>
      </c>
      <c r="E85" s="27">
        <v>47</v>
      </c>
    </row>
    <row r="86" spans="1:5" ht="15">
      <c r="A86" s="296" t="s">
        <v>523</v>
      </c>
      <c r="B86" s="248">
        <v>43521</v>
      </c>
      <c r="C86" s="27"/>
      <c r="D86" s="27" t="s">
        <v>521</v>
      </c>
      <c r="E86" s="27">
        <v>59</v>
      </c>
    </row>
    <row r="87" spans="1:5" ht="15">
      <c r="A87" s="296" t="s">
        <v>524</v>
      </c>
      <c r="B87" s="248">
        <v>43548</v>
      </c>
      <c r="C87" s="27"/>
      <c r="D87" s="27" t="s">
        <v>521</v>
      </c>
      <c r="E87" s="27">
        <v>218</v>
      </c>
    </row>
    <row r="88" spans="1:5" ht="15">
      <c r="A88" s="296" t="s">
        <v>525</v>
      </c>
      <c r="B88" s="248">
        <v>43241</v>
      </c>
      <c r="C88" s="27"/>
      <c r="D88" s="27" t="s">
        <v>521</v>
      </c>
      <c r="E88" s="27">
        <v>90</v>
      </c>
    </row>
    <row r="89" spans="1:5" ht="15">
      <c r="A89" s="296" t="s">
        <v>526</v>
      </c>
      <c r="B89" s="248">
        <v>43024</v>
      </c>
      <c r="C89" s="27"/>
      <c r="D89" s="27" t="s">
        <v>521</v>
      </c>
      <c r="E89" s="27">
        <v>82</v>
      </c>
    </row>
    <row r="90" spans="1:5" s="237" customFormat="1" ht="15">
      <c r="A90" s="296" t="s">
        <v>527</v>
      </c>
      <c r="B90" s="248">
        <v>43305</v>
      </c>
      <c r="C90" s="239"/>
      <c r="D90" s="239" t="s">
        <v>521</v>
      </c>
      <c r="E90" s="239">
        <v>76</v>
      </c>
    </row>
    <row r="91" spans="1:5" s="237" customFormat="1" ht="15">
      <c r="A91" s="296" t="s">
        <v>528</v>
      </c>
      <c r="B91" s="248">
        <v>43480</v>
      </c>
      <c r="C91" s="239"/>
      <c r="D91" s="239" t="s">
        <v>521</v>
      </c>
      <c r="E91" s="239">
        <v>174</v>
      </c>
    </row>
    <row r="92" spans="1:5" s="237" customFormat="1" ht="15">
      <c r="A92" s="296" t="s">
        <v>529</v>
      </c>
      <c r="B92" s="248">
        <v>43340</v>
      </c>
      <c r="C92" s="239"/>
      <c r="D92" s="239" t="s">
        <v>521</v>
      </c>
      <c r="E92" s="239">
        <v>77</v>
      </c>
    </row>
    <row r="93" spans="1:5" ht="14.25">
      <c r="A93" s="7"/>
      <c r="B93" s="59"/>
      <c r="C93" s="59"/>
      <c r="D93" s="59"/>
      <c r="E93" s="59"/>
    </row>
    <row r="94" spans="1:5" ht="14.25">
      <c r="A94" s="59"/>
      <c r="B94" s="59"/>
      <c r="C94" s="59"/>
      <c r="D94" s="59"/>
      <c r="E94" s="59"/>
    </row>
    <row r="95" spans="1:5" ht="15">
      <c r="A95" s="65" t="s">
        <v>199</v>
      </c>
      <c r="B95" s="66"/>
      <c r="C95" s="67"/>
    </row>
    <row r="96" spans="1:5" ht="25.5">
      <c r="A96" s="68" t="s">
        <v>211</v>
      </c>
      <c r="B96" s="297" t="s">
        <v>534</v>
      </c>
      <c r="C96" s="69"/>
    </row>
    <row r="97" spans="1:3">
      <c r="A97" s="38" t="s">
        <v>275</v>
      </c>
      <c r="B97" s="298" t="s">
        <v>496</v>
      </c>
      <c r="C97" s="38"/>
    </row>
    <row r="98" spans="1:3">
      <c r="B98" s="299"/>
    </row>
  </sheetData>
  <mergeCells count="1">
    <mergeCell ref="C11:C71"/>
  </mergeCells>
  <pageMargins left="0.7" right="0.7" top="0.75" bottom="0.75" header="0.3" footer="0.3"/>
  <pageSetup paperSize="9" scale="74" orientation="landscape"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G91"/>
  <sheetViews>
    <sheetView topLeftCell="A76" zoomScale="85" zoomScaleNormal="85" workbookViewId="0">
      <selection activeCell="A47" sqref="A47:XFD47"/>
    </sheetView>
  </sheetViews>
  <sheetFormatPr defaultColWidth="8.85546875" defaultRowHeight="14.25"/>
  <cols>
    <col min="1" max="1" width="19.85546875" style="58" customWidth="1"/>
    <col min="2" max="2" width="11.85546875" style="58" customWidth="1"/>
    <col min="3" max="3" width="14.140625" style="58" customWidth="1"/>
    <col min="4" max="4" width="14.85546875" style="58" customWidth="1"/>
    <col min="5" max="5" width="14.7109375" style="58" customWidth="1"/>
    <col min="6" max="6" width="17" style="58" customWidth="1"/>
    <col min="7" max="16384" width="8.85546875" style="58"/>
  </cols>
  <sheetData>
    <row r="1" spans="1:6">
      <c r="A1" s="55" t="s">
        <v>203</v>
      </c>
    </row>
    <row r="2" spans="1:6" ht="15.75">
      <c r="A2" s="6" t="s">
        <v>289</v>
      </c>
    </row>
    <row r="3" spans="1:6" s="40" customFormat="1">
      <c r="A3" s="39" t="s">
        <v>290</v>
      </c>
      <c r="B3" s="39"/>
      <c r="C3" s="39"/>
      <c r="D3" s="58"/>
      <c r="E3" s="58"/>
      <c r="F3" s="58"/>
    </row>
    <row r="4" spans="1:6" ht="30" customHeight="1">
      <c r="A4" s="53" t="s">
        <v>38</v>
      </c>
      <c r="B4" s="53" t="s">
        <v>39</v>
      </c>
      <c r="C4" s="53" t="s">
        <v>63</v>
      </c>
    </row>
    <row r="5" spans="1:6" ht="25.5">
      <c r="A5" s="249">
        <v>44197</v>
      </c>
      <c r="B5" s="52" t="s">
        <v>10</v>
      </c>
      <c r="C5" s="32" t="s">
        <v>62</v>
      </c>
    </row>
    <row r="18" s="243" customFormat="1"/>
    <row r="19" s="243" customFormat="1"/>
    <row r="20" s="243" customFormat="1"/>
    <row r="21" s="243" customFormat="1"/>
    <row r="22" s="243" customFormat="1"/>
    <row r="23" s="243" customFormat="1"/>
    <row r="24" s="243" customFormat="1"/>
    <row r="25" s="243" customFormat="1"/>
    <row r="29" s="243" customFormat="1"/>
    <row r="30" s="243" customFormat="1"/>
    <row r="31" s="243" customFormat="1"/>
    <row r="32" s="243" customFormat="1"/>
    <row r="33" spans="1:7" s="243" customFormat="1"/>
    <row r="34" spans="1:7" s="243" customFormat="1"/>
    <row r="35" spans="1:7" s="243" customFormat="1"/>
    <row r="36" spans="1:7" s="243" customFormat="1"/>
    <row r="37" spans="1:7" s="243" customFormat="1"/>
    <row r="38" spans="1:7" s="243" customFormat="1"/>
    <row r="39" spans="1:7" s="243" customFormat="1"/>
    <row r="40" spans="1:7" s="243" customFormat="1"/>
    <row r="42" spans="1:7">
      <c r="A42" s="39" t="s">
        <v>291</v>
      </c>
      <c r="B42" s="39"/>
      <c r="C42" s="39"/>
    </row>
    <row r="43" spans="1:7">
      <c r="A43" s="53" t="s">
        <v>38</v>
      </c>
      <c r="B43" s="53" t="s">
        <v>39</v>
      </c>
      <c r="C43" s="53" t="s">
        <v>63</v>
      </c>
    </row>
    <row r="44" spans="1:7" ht="25.5">
      <c r="A44" s="248">
        <v>44197</v>
      </c>
      <c r="B44" s="27" t="s">
        <v>10</v>
      </c>
      <c r="C44" s="32" t="s">
        <v>62</v>
      </c>
    </row>
    <row r="46" spans="1:7">
      <c r="B46" s="31"/>
      <c r="C46" s="31"/>
      <c r="D46" s="31"/>
      <c r="E46" s="29"/>
      <c r="F46" s="29"/>
      <c r="G46" s="29"/>
    </row>
    <row r="47" spans="1:7" s="243" customFormat="1">
      <c r="B47" s="241"/>
      <c r="C47" s="241"/>
      <c r="D47" s="241"/>
      <c r="E47" s="240"/>
      <c r="F47" s="240"/>
      <c r="G47" s="240"/>
    </row>
    <row r="48" spans="1:7" s="243" customFormat="1">
      <c r="B48" s="241"/>
      <c r="C48" s="241"/>
      <c r="D48" s="241"/>
      <c r="E48" s="240"/>
      <c r="F48" s="240"/>
      <c r="G48" s="240"/>
    </row>
    <row r="49" spans="1:7" s="243" customFormat="1">
      <c r="B49" s="241"/>
      <c r="C49" s="241"/>
      <c r="D49" s="241"/>
      <c r="E49" s="240"/>
      <c r="F49" s="240"/>
      <c r="G49" s="240"/>
    </row>
    <row r="50" spans="1:7" s="243" customFormat="1">
      <c r="B50" s="241"/>
      <c r="C50" s="241"/>
      <c r="D50" s="241"/>
      <c r="E50" s="240"/>
      <c r="F50" s="240"/>
      <c r="G50" s="240"/>
    </row>
    <row r="51" spans="1:7" s="243" customFormat="1">
      <c r="B51" s="241"/>
      <c r="C51" s="241"/>
      <c r="D51" s="241"/>
      <c r="E51" s="240"/>
      <c r="F51" s="240"/>
      <c r="G51" s="240"/>
    </row>
    <row r="52" spans="1:7" s="243" customFormat="1">
      <c r="B52" s="241"/>
      <c r="C52" s="241"/>
      <c r="D52" s="241"/>
      <c r="E52" s="240"/>
      <c r="F52" s="240"/>
      <c r="G52" s="240"/>
    </row>
    <row r="53" spans="1:7" s="243" customFormat="1">
      <c r="B53" s="241"/>
      <c r="C53" s="241"/>
      <c r="D53" s="241"/>
      <c r="E53" s="240"/>
      <c r="F53" s="240"/>
      <c r="G53" s="240"/>
    </row>
    <row r="54" spans="1:7" s="243" customFormat="1">
      <c r="B54" s="241"/>
      <c r="C54" s="241"/>
      <c r="D54" s="241"/>
      <c r="E54" s="240"/>
      <c r="F54" s="240"/>
      <c r="G54" s="240"/>
    </row>
    <row r="55" spans="1:7" s="243" customFormat="1">
      <c r="B55" s="241"/>
      <c r="C55" s="241"/>
      <c r="D55" s="241"/>
      <c r="E55" s="240"/>
      <c r="F55" s="240"/>
      <c r="G55" s="240"/>
    </row>
    <row r="56" spans="1:7" s="243" customFormat="1">
      <c r="B56" s="241"/>
      <c r="C56" s="241"/>
      <c r="D56" s="241"/>
      <c r="E56" s="240"/>
      <c r="F56" s="240"/>
      <c r="G56" s="240"/>
    </row>
    <row r="57" spans="1:7">
      <c r="A57" s="29"/>
      <c r="B57" s="29"/>
      <c r="C57" s="29"/>
      <c r="D57" s="29"/>
      <c r="E57" s="29"/>
      <c r="F57" s="29"/>
      <c r="G57" s="29"/>
    </row>
    <row r="58" spans="1:7" s="40" customFormat="1">
      <c r="D58" s="58"/>
      <c r="E58" s="58"/>
      <c r="F58" s="58"/>
    </row>
    <row r="59" spans="1:7">
      <c r="G59" s="29"/>
    </row>
    <row r="60" spans="1:7" ht="19.899999999999999" customHeight="1">
      <c r="G60" s="29"/>
    </row>
    <row r="61" spans="1:7">
      <c r="A61" s="56"/>
      <c r="B61" s="56"/>
      <c r="C61" s="57"/>
      <c r="G61" s="29"/>
    </row>
    <row r="62" spans="1:7">
      <c r="A62" s="56"/>
      <c r="B62" s="56"/>
      <c r="C62" s="57"/>
      <c r="G62" s="29"/>
    </row>
    <row r="63" spans="1:7">
      <c r="A63" s="56"/>
      <c r="B63" s="56"/>
      <c r="C63" s="57"/>
      <c r="G63" s="29"/>
    </row>
    <row r="64" spans="1:7">
      <c r="A64" s="56"/>
      <c r="B64" s="56"/>
      <c r="C64" s="57"/>
      <c r="G64" s="29"/>
    </row>
    <row r="65" spans="1:7">
      <c r="A65" s="56"/>
      <c r="B65" s="56"/>
      <c r="C65" s="57"/>
      <c r="G65" s="29"/>
    </row>
    <row r="66" spans="1:7">
      <c r="A66" s="56"/>
      <c r="B66" s="56"/>
      <c r="C66" s="57"/>
      <c r="G66" s="29"/>
    </row>
    <row r="67" spans="1:7">
      <c r="A67" s="56"/>
      <c r="B67" s="56"/>
      <c r="C67" s="57"/>
      <c r="G67" s="29"/>
    </row>
    <row r="68" spans="1:7">
      <c r="A68" s="56"/>
      <c r="B68" s="56"/>
      <c r="C68" s="57"/>
      <c r="G68" s="29"/>
    </row>
    <row r="69" spans="1:7">
      <c r="A69" s="56"/>
      <c r="B69" s="56"/>
      <c r="C69" s="57"/>
      <c r="G69" s="29"/>
    </row>
    <row r="70" spans="1:7">
      <c r="A70" s="56"/>
      <c r="B70" s="56"/>
      <c r="C70" s="57"/>
      <c r="G70" s="29"/>
    </row>
    <row r="71" spans="1:7">
      <c r="A71" s="56"/>
      <c r="B71" s="56"/>
      <c r="C71" s="57"/>
      <c r="G71" s="29"/>
    </row>
    <row r="72" spans="1:7">
      <c r="A72" s="56"/>
      <c r="B72" s="56"/>
      <c r="C72" s="57"/>
      <c r="G72" s="29"/>
    </row>
    <row r="73" spans="1:7">
      <c r="A73" s="56"/>
      <c r="B73" s="56"/>
      <c r="C73" s="57"/>
      <c r="G73" s="29"/>
    </row>
    <row r="74" spans="1:7">
      <c r="A74" s="56"/>
      <c r="B74" s="56"/>
      <c r="C74" s="57"/>
      <c r="G74" s="29"/>
    </row>
    <row r="75" spans="1:7">
      <c r="A75" s="56"/>
      <c r="B75" s="56"/>
      <c r="C75" s="57"/>
      <c r="G75" s="29"/>
    </row>
    <row r="76" spans="1:7">
      <c r="A76" s="56"/>
      <c r="B76" s="56"/>
      <c r="C76" s="57"/>
      <c r="G76" s="29"/>
    </row>
    <row r="77" spans="1:7">
      <c r="A77" s="56"/>
      <c r="B77" s="56"/>
      <c r="C77" s="57"/>
      <c r="G77" s="29"/>
    </row>
    <row r="78" spans="1:7">
      <c r="A78" s="56"/>
      <c r="B78" s="56"/>
      <c r="C78" s="57"/>
      <c r="G78" s="29"/>
    </row>
    <row r="79" spans="1:7">
      <c r="A79" s="56"/>
      <c r="B79" s="56"/>
      <c r="C79" s="57"/>
      <c r="G79" s="29"/>
    </row>
    <row r="80" spans="1:7">
      <c r="A80" s="56"/>
      <c r="B80" s="56"/>
      <c r="C80" s="57"/>
      <c r="G80" s="29"/>
    </row>
    <row r="81" spans="1:7">
      <c r="A81" s="56"/>
      <c r="B81" s="56"/>
      <c r="C81" s="57"/>
      <c r="G81" s="29"/>
    </row>
    <row r="87" spans="1:7">
      <c r="A87" s="30"/>
      <c r="B87" s="8"/>
      <c r="C87" s="8"/>
      <c r="D87" s="8"/>
      <c r="E87" s="8"/>
      <c r="F87" s="8"/>
      <c r="G87" s="29"/>
    </row>
    <row r="88" spans="1:7">
      <c r="A88" s="29"/>
      <c r="B88" s="29"/>
      <c r="C88" s="29"/>
      <c r="D88" s="29"/>
      <c r="E88" s="29"/>
      <c r="F88" s="29"/>
      <c r="G88" s="29"/>
    </row>
    <row r="89" spans="1:7">
      <c r="A89" s="7"/>
      <c r="B89" s="59"/>
      <c r="C89" s="59"/>
      <c r="D89" s="59"/>
      <c r="E89" s="59"/>
      <c r="F89" s="59"/>
      <c r="G89" s="29"/>
    </row>
    <row r="90" spans="1:7">
      <c r="B90" s="59"/>
      <c r="C90" s="59"/>
      <c r="D90" s="59"/>
      <c r="E90" s="59"/>
      <c r="F90" s="59"/>
      <c r="G90" s="29"/>
    </row>
    <row r="91" spans="1:7">
      <c r="B91" s="29"/>
      <c r="C91" s="29"/>
      <c r="D91" s="29"/>
      <c r="E91" s="29"/>
      <c r="F91" s="29"/>
      <c r="G91" s="29"/>
    </row>
  </sheetData>
  <pageMargins left="0.7" right="0.7" top="0.75" bottom="0.75" header="0.3" footer="0.3"/>
  <pageSetup paperSize="9" orientation="portrait" horizontalDpi="4294967293"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H76"/>
  <sheetViews>
    <sheetView topLeftCell="A44" zoomScale="85" zoomScaleNormal="85" workbookViewId="0">
      <selection activeCell="B77" sqref="B77"/>
    </sheetView>
  </sheetViews>
  <sheetFormatPr defaultColWidth="8.85546875" defaultRowHeight="14.25"/>
  <cols>
    <col min="1" max="2" width="17.28515625" style="58" customWidth="1"/>
    <col min="3" max="3" width="22.7109375" style="58" customWidth="1"/>
    <col min="4" max="4" width="13.85546875" style="58" customWidth="1"/>
    <col min="5" max="16384" width="8.85546875" style="58"/>
  </cols>
  <sheetData>
    <row r="1" spans="1:5" s="50" customFormat="1" ht="15">
      <c r="A1" s="55" t="s">
        <v>219</v>
      </c>
    </row>
    <row r="2" spans="1:5" ht="15.75">
      <c r="A2" s="6" t="s">
        <v>292</v>
      </c>
      <c r="B2" s="59"/>
      <c r="C2" s="59"/>
      <c r="D2" s="8"/>
      <c r="E2" s="59"/>
    </row>
    <row r="3" spans="1:5">
      <c r="A3" s="55" t="s">
        <v>204</v>
      </c>
    </row>
    <row r="4" spans="1:5" ht="15" customHeight="1">
      <c r="A4" s="41" t="s">
        <v>38</v>
      </c>
      <c r="B4" s="41" t="s">
        <v>39</v>
      </c>
      <c r="D4" s="8"/>
      <c r="E4" s="59"/>
    </row>
    <row r="5" spans="1:5">
      <c r="A5" s="42">
        <v>44197</v>
      </c>
      <c r="B5" s="43"/>
      <c r="D5" s="8"/>
      <c r="E5" s="59"/>
    </row>
    <row r="6" spans="1:5" ht="15" customHeight="1">
      <c r="A6" s="6"/>
      <c r="B6" s="8"/>
      <c r="C6" s="8"/>
      <c r="D6" s="8"/>
      <c r="E6" s="59"/>
    </row>
    <row r="7" spans="1:5" ht="15" customHeight="1">
      <c r="A7" s="6"/>
      <c r="B7" s="8"/>
      <c r="C7" s="8"/>
      <c r="D7" s="8"/>
      <c r="E7" s="59"/>
    </row>
    <row r="8" spans="1:5" ht="15" customHeight="1">
      <c r="A8" s="6"/>
      <c r="B8" s="8"/>
      <c r="C8" s="8"/>
      <c r="D8" s="8"/>
      <c r="E8" s="59"/>
    </row>
    <row r="9" spans="1:5" ht="15" customHeight="1">
      <c r="A9" s="6"/>
      <c r="B9" s="8"/>
      <c r="C9" s="8"/>
      <c r="D9" s="8"/>
      <c r="E9" s="59"/>
    </row>
    <row r="10" spans="1:5" ht="15" customHeight="1">
      <c r="A10" s="6"/>
      <c r="B10" s="8"/>
      <c r="C10" s="8"/>
      <c r="D10" s="8"/>
      <c r="E10" s="59"/>
    </row>
    <row r="11" spans="1:5" ht="15" customHeight="1">
      <c r="A11" s="6"/>
      <c r="B11" s="8"/>
      <c r="C11" s="8"/>
      <c r="D11" s="8"/>
      <c r="E11" s="59"/>
    </row>
    <row r="12" spans="1:5" ht="15" customHeight="1">
      <c r="A12" s="6"/>
      <c r="B12" s="8"/>
      <c r="C12" s="8"/>
      <c r="D12" s="8"/>
      <c r="E12" s="59"/>
    </row>
    <row r="13" spans="1:5" ht="15" customHeight="1">
      <c r="A13" s="6"/>
      <c r="B13" s="8"/>
      <c r="C13" s="8"/>
      <c r="D13" s="8"/>
      <c r="E13" s="59"/>
    </row>
    <row r="14" spans="1:5" ht="15" customHeight="1">
      <c r="A14" s="6"/>
      <c r="B14" s="8"/>
      <c r="C14" s="8"/>
      <c r="D14" s="8"/>
      <c r="E14" s="59"/>
    </row>
    <row r="15" spans="1:5" ht="15" customHeight="1">
      <c r="A15" s="6"/>
      <c r="B15" s="8"/>
      <c r="C15" s="8"/>
      <c r="D15" s="8"/>
      <c r="E15" s="59"/>
    </row>
    <row r="16" spans="1:5" ht="15" customHeight="1">
      <c r="A16" s="6"/>
      <c r="B16" s="8"/>
      <c r="C16" s="8"/>
      <c r="D16" s="8"/>
      <c r="E16" s="59"/>
    </row>
    <row r="17" spans="1:6" ht="15.75">
      <c r="A17" s="6"/>
      <c r="B17" s="8"/>
      <c r="C17" s="8"/>
      <c r="D17" s="8"/>
      <c r="E17" s="59"/>
    </row>
    <row r="18" spans="1:6" ht="15.75">
      <c r="A18" s="264" t="s">
        <v>508</v>
      </c>
      <c r="B18" s="265"/>
      <c r="C18" s="266"/>
      <c r="D18" s="265"/>
      <c r="E18" s="267"/>
    </row>
    <row r="19" spans="1:6">
      <c r="A19" s="268" t="s">
        <v>509</v>
      </c>
      <c r="B19" s="269" t="s">
        <v>38</v>
      </c>
      <c r="C19" s="270" t="s">
        <v>39</v>
      </c>
      <c r="D19" s="271" t="s">
        <v>64</v>
      </c>
      <c r="E19" s="272"/>
    </row>
    <row r="20" spans="1:6" ht="15" customHeight="1">
      <c r="A20" s="273"/>
      <c r="B20" s="274">
        <v>44203</v>
      </c>
      <c r="C20" s="275" t="s">
        <v>10</v>
      </c>
      <c r="D20" s="276">
        <f>12+15+17+17+6+6</f>
        <v>73</v>
      </c>
      <c r="E20" s="272"/>
      <c r="F20" s="59"/>
    </row>
    <row r="21" spans="1:6" ht="22.15" customHeight="1">
      <c r="A21" s="277" t="s">
        <v>65</v>
      </c>
      <c r="B21" s="278" t="s">
        <v>66</v>
      </c>
      <c r="C21" s="279"/>
      <c r="D21" s="280" t="s">
        <v>510</v>
      </c>
      <c r="E21" s="280" t="s">
        <v>511</v>
      </c>
      <c r="F21" s="59"/>
    </row>
    <row r="22" spans="1:6" ht="14.25" customHeight="1">
      <c r="A22" s="273"/>
      <c r="B22" s="281"/>
      <c r="C22" s="282"/>
      <c r="D22" s="273"/>
      <c r="E22" s="273"/>
      <c r="F22" s="59"/>
    </row>
    <row r="23" spans="1:6">
      <c r="A23" s="283" t="s">
        <v>67</v>
      </c>
      <c r="B23" s="284" t="s">
        <v>68</v>
      </c>
      <c r="C23" s="285"/>
      <c r="D23" s="286">
        <v>43811</v>
      </c>
      <c r="E23" s="287" t="s">
        <v>70</v>
      </c>
      <c r="F23" s="59"/>
    </row>
    <row r="24" spans="1:6">
      <c r="A24" s="275" t="s">
        <v>69</v>
      </c>
      <c r="B24" s="288"/>
      <c r="C24" s="285"/>
      <c r="D24" s="288">
        <v>3</v>
      </c>
      <c r="E24" s="289" t="s">
        <v>512</v>
      </c>
      <c r="F24" s="59"/>
    </row>
    <row r="25" spans="1:6" ht="15">
      <c r="A25" s="275" t="s">
        <v>71</v>
      </c>
      <c r="B25" s="290"/>
      <c r="C25" s="291"/>
      <c r="D25" s="288">
        <v>3</v>
      </c>
      <c r="E25" s="289" t="s">
        <v>512</v>
      </c>
      <c r="F25" s="59"/>
    </row>
    <row r="26" spans="1:6" ht="15">
      <c r="A26" s="275" t="s">
        <v>72</v>
      </c>
      <c r="B26" s="290"/>
      <c r="C26" s="291"/>
      <c r="D26" s="288">
        <v>3</v>
      </c>
      <c r="E26" s="289" t="s">
        <v>512</v>
      </c>
      <c r="F26" s="59"/>
    </row>
    <row r="27" spans="1:6">
      <c r="A27" s="275" t="s">
        <v>73</v>
      </c>
      <c r="B27" s="288"/>
      <c r="C27" s="285"/>
      <c r="D27" s="288">
        <v>3</v>
      </c>
      <c r="E27" s="289" t="s">
        <v>512</v>
      </c>
      <c r="F27" s="59"/>
    </row>
    <row r="28" spans="1:6">
      <c r="A28" s="283" t="s">
        <v>74</v>
      </c>
      <c r="B28" s="288" t="s">
        <v>68</v>
      </c>
      <c r="C28" s="285"/>
      <c r="D28" s="288" t="s">
        <v>513</v>
      </c>
      <c r="E28" s="287" t="s">
        <v>70</v>
      </c>
      <c r="F28" s="59"/>
    </row>
    <row r="29" spans="1:6" ht="15">
      <c r="A29" s="275" t="s">
        <v>75</v>
      </c>
      <c r="B29" s="290"/>
      <c r="C29" s="291"/>
      <c r="D29" s="288">
        <v>3</v>
      </c>
      <c r="E29" s="289" t="s">
        <v>512</v>
      </c>
      <c r="F29" s="59"/>
    </row>
    <row r="30" spans="1:6" ht="38.25">
      <c r="A30" s="275" t="s">
        <v>76</v>
      </c>
      <c r="B30" s="288"/>
      <c r="C30" s="285"/>
      <c r="D30" s="288">
        <v>3</v>
      </c>
      <c r="E30" s="289" t="s">
        <v>512</v>
      </c>
      <c r="F30" s="59"/>
    </row>
    <row r="31" spans="1:6">
      <c r="A31" s="275" t="s">
        <v>77</v>
      </c>
      <c r="B31" s="288"/>
      <c r="C31" s="285"/>
      <c r="D31" s="288">
        <v>3</v>
      </c>
      <c r="E31" s="289" t="s">
        <v>512</v>
      </c>
      <c r="F31" s="59"/>
    </row>
    <row r="32" spans="1:6">
      <c r="A32" s="275" t="s">
        <v>78</v>
      </c>
      <c r="B32" s="288"/>
      <c r="C32" s="285"/>
      <c r="D32" s="288">
        <v>3</v>
      </c>
      <c r="E32" s="289" t="s">
        <v>512</v>
      </c>
      <c r="F32" s="59"/>
    </row>
    <row r="33" spans="1:6">
      <c r="A33" s="275" t="s">
        <v>79</v>
      </c>
      <c r="B33" s="288"/>
      <c r="C33" s="285"/>
      <c r="D33" s="288">
        <v>3</v>
      </c>
      <c r="E33" s="289" t="s">
        <v>512</v>
      </c>
      <c r="F33" s="59"/>
    </row>
    <row r="34" spans="1:6">
      <c r="A34" s="292" t="s">
        <v>80</v>
      </c>
      <c r="B34" s="288" t="s">
        <v>68</v>
      </c>
      <c r="C34" s="285"/>
      <c r="D34" s="288" t="s">
        <v>514</v>
      </c>
      <c r="E34" s="287" t="s">
        <v>70</v>
      </c>
      <c r="F34" s="59"/>
    </row>
    <row r="35" spans="1:6">
      <c r="A35" s="275" t="s">
        <v>81</v>
      </c>
      <c r="B35" s="288"/>
      <c r="C35" s="285"/>
      <c r="D35" s="288">
        <v>3</v>
      </c>
      <c r="E35" s="289" t="s">
        <v>512</v>
      </c>
      <c r="F35" s="59"/>
    </row>
    <row r="36" spans="1:6" ht="42.75">
      <c r="A36" s="275" t="s">
        <v>82</v>
      </c>
      <c r="B36" s="288"/>
      <c r="C36" s="285" t="s">
        <v>515</v>
      </c>
      <c r="D36" s="288">
        <v>2</v>
      </c>
      <c r="E36" s="289" t="s">
        <v>512</v>
      </c>
      <c r="F36" s="59"/>
    </row>
    <row r="37" spans="1:6" ht="28.5">
      <c r="A37" s="275" t="s">
        <v>83</v>
      </c>
      <c r="B37" s="288"/>
      <c r="C37" s="285" t="s">
        <v>516</v>
      </c>
      <c r="D37" s="288">
        <v>0</v>
      </c>
      <c r="E37" s="289" t="s">
        <v>512</v>
      </c>
      <c r="F37" s="59"/>
    </row>
    <row r="38" spans="1:6">
      <c r="A38" s="275" t="s">
        <v>84</v>
      </c>
      <c r="B38" s="288"/>
      <c r="C38" s="285"/>
      <c r="D38" s="288">
        <v>3</v>
      </c>
      <c r="E38" s="289" t="s">
        <v>512</v>
      </c>
      <c r="F38" s="59"/>
    </row>
    <row r="39" spans="1:6" ht="25.5">
      <c r="A39" s="275" t="s">
        <v>85</v>
      </c>
      <c r="B39" s="288"/>
      <c r="C39" s="285"/>
      <c r="D39" s="288">
        <v>3</v>
      </c>
      <c r="E39" s="289" t="s">
        <v>512</v>
      </c>
      <c r="F39" s="59"/>
    </row>
    <row r="40" spans="1:6">
      <c r="A40" s="275" t="s">
        <v>86</v>
      </c>
      <c r="B40" s="288"/>
      <c r="C40" s="285"/>
      <c r="D40" s="288">
        <v>3</v>
      </c>
      <c r="E40" s="289" t="s">
        <v>517</v>
      </c>
      <c r="F40" s="59"/>
    </row>
    <row r="41" spans="1:6">
      <c r="A41" s="275" t="s">
        <v>87</v>
      </c>
      <c r="B41" s="288"/>
      <c r="C41" s="285"/>
      <c r="D41" s="288">
        <v>3</v>
      </c>
      <c r="E41" s="289" t="s">
        <v>512</v>
      </c>
      <c r="F41" s="59"/>
    </row>
    <row r="42" spans="1:6">
      <c r="A42" s="292" t="s">
        <v>88</v>
      </c>
      <c r="B42" s="288" t="s">
        <v>68</v>
      </c>
      <c r="C42" s="285"/>
      <c r="D42" s="288" t="s">
        <v>514</v>
      </c>
      <c r="E42" s="287" t="s">
        <v>70</v>
      </c>
      <c r="F42" s="59"/>
    </row>
    <row r="43" spans="1:6" ht="42.75">
      <c r="A43" s="275" t="s">
        <v>89</v>
      </c>
      <c r="B43" s="288"/>
      <c r="C43" s="285" t="s">
        <v>518</v>
      </c>
      <c r="D43" s="288">
        <v>2</v>
      </c>
      <c r="E43" s="289" t="s">
        <v>517</v>
      </c>
      <c r="F43" s="59"/>
    </row>
    <row r="44" spans="1:6" ht="42.75">
      <c r="A44" s="275" t="s">
        <v>90</v>
      </c>
      <c r="B44" s="288"/>
      <c r="C44" s="285" t="s">
        <v>519</v>
      </c>
      <c r="D44" s="288">
        <v>0</v>
      </c>
      <c r="E44" s="289" t="s">
        <v>520</v>
      </c>
      <c r="F44" s="59"/>
    </row>
    <row r="45" spans="1:6">
      <c r="A45" s="275" t="s">
        <v>91</v>
      </c>
      <c r="B45" s="288"/>
      <c r="C45" s="285"/>
      <c r="D45" s="288">
        <v>3</v>
      </c>
      <c r="E45" s="289" t="s">
        <v>512</v>
      </c>
      <c r="F45" s="59"/>
    </row>
    <row r="46" spans="1:6" ht="25.5">
      <c r="A46" s="275" t="s">
        <v>92</v>
      </c>
      <c r="B46" s="288"/>
      <c r="C46" s="285"/>
      <c r="D46" s="288">
        <v>3</v>
      </c>
      <c r="E46" s="289" t="s">
        <v>512</v>
      </c>
      <c r="F46" s="59"/>
    </row>
    <row r="47" spans="1:6">
      <c r="A47" s="275" t="s">
        <v>93</v>
      </c>
      <c r="B47" s="288"/>
      <c r="C47" s="285"/>
      <c r="D47" s="288">
        <v>3</v>
      </c>
      <c r="E47" s="289" t="s">
        <v>512</v>
      </c>
      <c r="F47" s="59"/>
    </row>
    <row r="48" spans="1:6" ht="25.5">
      <c r="A48" s="275" t="s">
        <v>94</v>
      </c>
      <c r="B48" s="288"/>
      <c r="C48" s="285"/>
      <c r="D48" s="288">
        <v>3</v>
      </c>
      <c r="E48" s="289" t="s">
        <v>512</v>
      </c>
      <c r="F48" s="59"/>
    </row>
    <row r="49" spans="1:8">
      <c r="A49" s="275" t="s">
        <v>95</v>
      </c>
      <c r="B49" s="288"/>
      <c r="C49" s="285"/>
      <c r="D49" s="288">
        <v>3</v>
      </c>
      <c r="E49" s="289" t="s">
        <v>512</v>
      </c>
      <c r="F49" s="59"/>
    </row>
    <row r="50" spans="1:8">
      <c r="A50" s="292" t="s">
        <v>96</v>
      </c>
      <c r="B50" s="288" t="s">
        <v>68</v>
      </c>
      <c r="C50" s="285"/>
      <c r="D50" s="286">
        <v>43622</v>
      </c>
      <c r="E50" s="287" t="s">
        <v>70</v>
      </c>
      <c r="F50" s="59"/>
    </row>
    <row r="51" spans="1:8">
      <c r="A51" s="275" t="s">
        <v>97</v>
      </c>
      <c r="B51" s="288"/>
      <c r="C51" s="285"/>
      <c r="D51" s="288">
        <v>3</v>
      </c>
      <c r="E51" s="289" t="s">
        <v>512</v>
      </c>
      <c r="F51" s="59"/>
    </row>
    <row r="52" spans="1:8" ht="25.5">
      <c r="A52" s="275" t="s">
        <v>112</v>
      </c>
      <c r="B52" s="288"/>
      <c r="C52" s="285"/>
      <c r="D52" s="288">
        <v>3</v>
      </c>
      <c r="E52" s="289" t="s">
        <v>512</v>
      </c>
      <c r="F52" s="59"/>
    </row>
    <row r="53" spans="1:8">
      <c r="A53" s="292" t="s">
        <v>98</v>
      </c>
      <c r="B53" s="288" t="s">
        <v>68</v>
      </c>
      <c r="C53" s="285"/>
      <c r="D53" s="286">
        <v>43622</v>
      </c>
      <c r="E53" s="287" t="s">
        <v>70</v>
      </c>
      <c r="F53" s="59"/>
    </row>
    <row r="54" spans="1:8">
      <c r="A54" s="275" t="s">
        <v>99</v>
      </c>
      <c r="B54" s="288"/>
      <c r="C54" s="285"/>
      <c r="D54" s="288">
        <v>3</v>
      </c>
      <c r="E54" s="289" t="s">
        <v>512</v>
      </c>
      <c r="F54" s="59"/>
    </row>
    <row r="55" spans="1:8">
      <c r="A55" s="275" t="s">
        <v>100</v>
      </c>
      <c r="B55" s="288"/>
      <c r="C55" s="285"/>
      <c r="D55" s="293" t="s">
        <v>520</v>
      </c>
      <c r="E55" s="289" t="s">
        <v>512</v>
      </c>
      <c r="F55" s="59"/>
    </row>
    <row r="56" spans="1:8" ht="25.5">
      <c r="A56" s="275" t="s">
        <v>101</v>
      </c>
      <c r="B56" s="288"/>
      <c r="C56" s="285"/>
      <c r="D56" s="293" t="s">
        <v>520</v>
      </c>
      <c r="E56" s="289" t="s">
        <v>512</v>
      </c>
      <c r="F56" s="59"/>
    </row>
    <row r="57" spans="1:8">
      <c r="A57" s="275" t="s">
        <v>102</v>
      </c>
      <c r="B57" s="288"/>
      <c r="C57" s="285"/>
      <c r="D57" s="288">
        <v>3</v>
      </c>
      <c r="E57" s="289" t="s">
        <v>512</v>
      </c>
      <c r="F57" s="59"/>
    </row>
    <row r="58" spans="1:8">
      <c r="A58" s="292" t="s">
        <v>103</v>
      </c>
      <c r="B58" s="276"/>
      <c r="C58" s="272"/>
      <c r="D58" s="294"/>
      <c r="E58" s="295" t="s">
        <v>70</v>
      </c>
      <c r="F58" s="59"/>
    </row>
    <row r="59" spans="1:8">
      <c r="A59" s="33" t="s">
        <v>104</v>
      </c>
      <c r="B59" s="59"/>
      <c r="C59" s="59"/>
      <c r="D59" s="59"/>
      <c r="E59" s="59"/>
      <c r="F59" s="59"/>
    </row>
    <row r="60" spans="1:8" ht="14.45" customHeight="1">
      <c r="A60" s="233" t="s">
        <v>105</v>
      </c>
      <c r="B60" s="233"/>
      <c r="C60" s="233"/>
      <c r="D60" s="233"/>
      <c r="E60" s="233"/>
      <c r="F60" s="60"/>
      <c r="G60" s="60"/>
      <c r="H60" s="60"/>
    </row>
    <row r="61" spans="1:8" ht="30.6" customHeight="1">
      <c r="A61" s="233"/>
      <c r="B61" s="233"/>
      <c r="C61" s="233"/>
      <c r="D61" s="233"/>
      <c r="E61" s="233"/>
      <c r="F61" s="60"/>
      <c r="G61" s="60"/>
      <c r="H61" s="60"/>
    </row>
    <row r="62" spans="1:8">
      <c r="A62" s="60"/>
      <c r="B62" s="60"/>
      <c r="C62" s="60"/>
      <c r="D62" s="60"/>
      <c r="E62" s="60"/>
      <c r="F62" s="60"/>
      <c r="G62" s="60"/>
      <c r="H62" s="60"/>
    </row>
    <row r="63" spans="1:8">
      <c r="A63" s="61"/>
      <c r="B63" s="61"/>
      <c r="C63" s="61"/>
      <c r="D63" s="61"/>
      <c r="E63" s="61"/>
      <c r="F63" s="61"/>
      <c r="G63" s="61"/>
      <c r="H63" s="61"/>
    </row>
    <row r="64" spans="1:8">
      <c r="A64" s="28" t="s">
        <v>113</v>
      </c>
      <c r="B64" s="60"/>
      <c r="C64" s="60"/>
      <c r="D64" s="34"/>
      <c r="E64" s="34"/>
      <c r="F64" s="34"/>
      <c r="G64" s="34"/>
      <c r="H64" s="61"/>
    </row>
    <row r="65" spans="1:8">
      <c r="A65" s="28" t="s">
        <v>114</v>
      </c>
      <c r="B65" s="60"/>
      <c r="C65" s="60"/>
      <c r="D65" s="34"/>
      <c r="E65" s="34"/>
      <c r="F65" s="34"/>
      <c r="G65" s="34"/>
      <c r="H65" s="61"/>
    </row>
    <row r="66" spans="1:8">
      <c r="A66" s="28" t="s">
        <v>106</v>
      </c>
      <c r="B66" s="60"/>
      <c r="C66" s="60"/>
      <c r="D66" s="60"/>
      <c r="E66" s="60"/>
      <c r="F66" s="34"/>
      <c r="G66" s="34"/>
      <c r="H66" s="61"/>
    </row>
    <row r="67" spans="1:8">
      <c r="A67" s="7" t="s">
        <v>107</v>
      </c>
      <c r="B67" s="60"/>
      <c r="C67" s="60"/>
      <c r="D67" s="60"/>
      <c r="E67" s="60"/>
      <c r="F67" s="60"/>
      <c r="G67" s="60"/>
      <c r="H67" s="61"/>
    </row>
    <row r="68" spans="1:8">
      <c r="A68" s="7" t="s">
        <v>108</v>
      </c>
      <c r="B68" s="60"/>
      <c r="C68" s="60"/>
      <c r="D68" s="60"/>
      <c r="E68" s="60"/>
      <c r="F68" s="60"/>
      <c r="G68" s="60"/>
      <c r="H68" s="61"/>
    </row>
    <row r="69" spans="1:8">
      <c r="A69" s="7" t="s">
        <v>109</v>
      </c>
      <c r="B69" s="60"/>
      <c r="C69" s="60"/>
      <c r="D69" s="60"/>
      <c r="E69" s="60"/>
      <c r="F69" s="60"/>
      <c r="G69" s="60"/>
      <c r="H69" s="61"/>
    </row>
    <row r="70" spans="1:8">
      <c r="A70" s="35" t="s">
        <v>110</v>
      </c>
      <c r="B70" s="34"/>
      <c r="C70" s="34"/>
      <c r="D70" s="34"/>
      <c r="E70" s="34"/>
      <c r="F70" s="34"/>
      <c r="G70" s="34"/>
      <c r="H70" s="61"/>
    </row>
    <row r="71" spans="1:8">
      <c r="A71" s="7" t="s">
        <v>111</v>
      </c>
      <c r="B71" s="60"/>
      <c r="C71" s="60"/>
      <c r="D71" s="60"/>
      <c r="E71" s="60"/>
      <c r="F71" s="60"/>
      <c r="G71" s="60"/>
      <c r="H71" s="61"/>
    </row>
    <row r="74" spans="1:8" ht="15">
      <c r="A74" s="65" t="s">
        <v>199</v>
      </c>
      <c r="B74" s="66"/>
      <c r="C74" s="67"/>
    </row>
    <row r="75" spans="1:8" ht="38.25">
      <c r="A75" s="68" t="s">
        <v>293</v>
      </c>
      <c r="B75" s="68" t="s">
        <v>535</v>
      </c>
      <c r="C75" s="69"/>
    </row>
    <row r="76" spans="1:8" ht="38.25">
      <c r="A76" s="68" t="s">
        <v>294</v>
      </c>
      <c r="B76" s="38" t="s">
        <v>536</v>
      </c>
      <c r="C76" s="38"/>
    </row>
  </sheetData>
  <mergeCells count="9">
    <mergeCell ref="A60:E61"/>
    <mergeCell ref="D20:E20"/>
    <mergeCell ref="A19:A20"/>
    <mergeCell ref="D19:E19"/>
    <mergeCell ref="A21:A22"/>
    <mergeCell ref="B21:C22"/>
    <mergeCell ref="D21:D22"/>
    <mergeCell ref="E21:E22"/>
    <mergeCell ref="B58:C5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10</vt:i4>
      </vt:variant>
      <vt:variant>
        <vt:lpstr>Intervalli denominati</vt:lpstr>
      </vt:variant>
      <vt:variant>
        <vt:i4>12</vt:i4>
      </vt:variant>
    </vt:vector>
  </HeadingPairs>
  <TitlesOfParts>
    <vt:vector size="22" baseType="lpstr">
      <vt:lpstr>Themes</vt:lpstr>
      <vt:lpstr>Comments</vt:lpstr>
      <vt:lpstr>1(Data)</vt:lpstr>
      <vt:lpstr>2(Products)</vt:lpstr>
      <vt:lpstr>3(Data providers)</vt:lpstr>
      <vt:lpstr>4(Web services)</vt:lpstr>
      <vt:lpstr>5(User stats)&amp;6(Use case stats)</vt:lpstr>
      <vt:lpstr>7(Analytics)</vt:lpstr>
      <vt:lpstr>8(User friendliness)</vt:lpstr>
      <vt:lpstr>9-10-11(User stats)</vt:lpstr>
      <vt:lpstr>'1(Data)'!_ftn3</vt:lpstr>
      <vt:lpstr>'1(Data)'!_ftn6</vt:lpstr>
      <vt:lpstr>'1(Data)'!_ftnref1</vt:lpstr>
      <vt:lpstr>'1(Data)'!_ftnref2</vt:lpstr>
      <vt:lpstr>'1(Data)'!_ftnref3</vt:lpstr>
      <vt:lpstr>'1(Data)'!_ftnref4</vt:lpstr>
      <vt:lpstr>'1(Data)'!_ftnref5</vt:lpstr>
      <vt:lpstr>'1(Data)'!_ftnref6</vt:lpstr>
      <vt:lpstr>'1(Data)'!_Toc509591800</vt:lpstr>
      <vt:lpstr>'3(Data providers)'!_Toc509591802</vt:lpstr>
      <vt:lpstr>'4(Web services)'!_Toc509591811</vt:lpstr>
      <vt:lpstr>'5(User stats)&amp;6(Use case stats)'!_Toc509591813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Alessandro Pititto</cp:lastModifiedBy>
  <cp:lastPrinted>2020-06-15T08:28:46Z</cp:lastPrinted>
  <dcterms:created xsi:type="dcterms:W3CDTF">2018-04-24T06:01:14Z</dcterms:created>
  <dcterms:modified xsi:type="dcterms:W3CDTF">2021-01-15T16:53:30Z</dcterms:modified>
</cp:coreProperties>
</file>