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Data\EMODNET 4\3 kk raportit\2021 Jul\"/>
    </mc:Choice>
  </mc:AlternateContent>
  <xr:revisionPtr revIDLastSave="0" documentId="8_{29139CD4-6DC8-4230-AC0D-EC3297EB5C07}" xr6:coauthVersionLast="45" xr6:coauthVersionMax="45" xr10:uidLastSave="{00000000-0000-0000-0000-000000000000}"/>
  <bookViews>
    <workbookView xWindow="-110" yWindow="-110" windowWidth="19420" windowHeight="10420" tabRatio="773" activeTab="3"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2" l="1"/>
  <c r="B11" i="32"/>
  <c r="M57" i="24"/>
  <c r="N57" i="24" s="1"/>
  <c r="P57" i="24"/>
  <c r="Q62" i="24"/>
  <c r="N62" i="24"/>
  <c r="H62" i="24"/>
  <c r="E62" i="24"/>
  <c r="Q61" i="24"/>
  <c r="N61" i="24"/>
  <c r="H61" i="24"/>
  <c r="E61" i="24"/>
  <c r="Q60" i="24"/>
  <c r="N60" i="24"/>
  <c r="H60" i="24"/>
  <c r="E60" i="24"/>
  <c r="Q59" i="24"/>
  <c r="N59" i="24"/>
  <c r="H59" i="24"/>
  <c r="E59" i="24"/>
  <c r="Q58" i="24"/>
  <c r="N58" i="24"/>
  <c r="H58" i="24"/>
  <c r="E58" i="24"/>
  <c r="H57" i="24"/>
  <c r="E57" i="24"/>
  <c r="Q56" i="24"/>
  <c r="N56" i="24"/>
  <c r="H56" i="24"/>
  <c r="E56" i="24"/>
  <c r="Q55" i="24"/>
  <c r="N55" i="24"/>
  <c r="H55" i="24"/>
  <c r="E55" i="24"/>
  <c r="Q54" i="24"/>
  <c r="N54" i="24"/>
  <c r="H54" i="24"/>
  <c r="E54" i="24"/>
  <c r="Q53" i="24"/>
  <c r="N53" i="24"/>
  <c r="H53" i="24"/>
  <c r="E53" i="24"/>
  <c r="Q57" i="24" l="1"/>
  <c r="A16" i="32" l="1"/>
  <c r="A17" i="32"/>
  <c r="A15" i="32"/>
  <c r="A14" i="32"/>
  <c r="A13" i="32"/>
  <c r="A11" i="32" l="1"/>
  <c r="A12" i="32"/>
  <c r="A10" i="32"/>
  <c r="B10" i="32"/>
  <c r="A9" i="32"/>
  <c r="A8" i="32"/>
  <c r="A7" i="32"/>
  <c r="A5" i="32"/>
  <c r="A4" i="32"/>
  <c r="B4" i="32"/>
  <c r="B16" i="32" l="1"/>
  <c r="B15" i="32"/>
  <c r="B14" i="32"/>
  <c r="B13" i="32"/>
  <c r="B12" i="32"/>
  <c r="B9" i="32"/>
  <c r="B8" i="32"/>
  <c r="B7" i="32"/>
  <c r="B5" i="32"/>
</calcChain>
</file>

<file path=xl/sharedStrings.xml><?xml version="1.0" encoding="utf-8"?>
<sst xmlns="http://schemas.openxmlformats.org/spreadsheetml/2006/main" count="955" uniqueCount="467">
  <si>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</si>
  <si>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</si>
  <si>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</si>
  <si>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</si>
  <si>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</si>
  <si>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</si>
  <si>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</si>
  <si>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</si>
  <si>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</si>
  <si>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</si>
  <si>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</si>
  <si>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</si>
  <si>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</si>
  <si>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</si>
  <si>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</si>
  <si>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</si>
  <si>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</si>
  <si>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</si>
  <si>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</si>
  <si>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</si>
  <si>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</si>
  <si>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</si>
  <si>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</si>
  <si>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</si>
  <si>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</si>
  <si>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</si>
  <si>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</si>
  <si>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</si>
  <si>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</si>
  <si>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</si>
  <si>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</si>
  <si>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</si>
  <si>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</si>
  <si>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</si>
  <si>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</si>
  <si>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</si>
  <si>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</si>
  <si>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</si>
  <si>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</si>
  <si>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</si>
  <si>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</si>
  <si>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</si>
  <si>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</si>
  <si>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</si>
  <si>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</si>
  <si>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</si>
  <si>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</si>
  <si>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</si>
  <si>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</si>
  <si>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</si>
  <si>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</si>
  <si>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</si>
  <si>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</si>
  <si>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 [unit]</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</si>
  <si>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</si>
  <si>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</si>
  <si>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</si>
  <si>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</si>
  <si>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</si>
  <si>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</si>
  <si>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</si>
  <si>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</si>
  <si>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</si>
  <si>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</si>
  <si>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</si>
  <si>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</si>
  <si>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</si>
  <si>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</si>
  <si>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</si>
  <si>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</si>
  <si>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</si>
  <si>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</si>
  <si>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</si>
  <si>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</si>
  <si>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</si>
  <si>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</si>
  <si>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</si>
  <si>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</si>
  <si>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</si>
  <si>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</si>
  <si>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</si>
  <si>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</si>
  <si>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</si>
  <si>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</si>
  <si>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</si>
  <si>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</si>
  <si>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</si>
  <si>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</si>
  <si>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</si>
  <si>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</si>
  <si>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</si>
  <si>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</si>
  <si>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</si>
  <si>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</si>
  <si>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</si>
  <si>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</si>
  <si>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</si>
  <si>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</si>
  <si>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</si>
  <si>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</si>
  <si>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</si>
  <si>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</si>
  <si>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</si>
  <si>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</si>
  <si>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</si>
  <si>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</si>
  <si>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</si>
  <si>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</si>
  <si>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</si>
  <si>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</si>
  <si>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</si>
  <si>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</si>
  <si>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</si>
  <si>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</si>
  <si>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</si>
  <si>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</si>
  <si>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</si>
  <si>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</si>
  <si>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</si>
  <si>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</si>
  <si>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</si>
  <si>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</si>
  <si>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</si>
  <si>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</si>
  <si>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</si>
  <si>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</si>
  <si>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</si>
  <si>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</si>
  <si>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</si>
  <si>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</si>
  <si>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</si>
  <si>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</si>
  <si>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</si>
  <si>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</si>
  <si>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</si>
  <si>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</si>
  <si>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</si>
  <si>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</si>
  <si>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</si>
  <si>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</si>
  <si>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</si>
  <si>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</si>
  <si>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</si>
  <si>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</si>
  <si>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</si>
  <si>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</si>
  <si>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</si>
  <si>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</si>
  <si>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</si>
  <si>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</si>
  <si>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</si>
  <si>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</si>
  <si>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</si>
  <si>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</si>
  <si>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</si>
  <si>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</si>
  <si>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</si>
  <si>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</si>
  <si>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</si>
  <si>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</si>
  <si>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</si>
  <si>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</si>
  <si>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</si>
  <si>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</si>
  <si>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</si>
  <si>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</si>
  <si>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</si>
  <si>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</si>
  <si>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</si>
  <si>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</si>
  <si>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</si>
  <si>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</si>
  <si>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</si>
  <si>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</si>
  <si>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</si>
  <si>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</si>
  <si>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</si>
  <si>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</si>
  <si>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</si>
  <si>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</si>
  <si>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</si>
  <si>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</si>
  <si>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</si>
  <si>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</si>
  <si>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</si>
  <si>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</si>
  <si>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</si>
  <si>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</si>
  <si>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</si>
  <si>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</si>
  <si>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</si>
  <si>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</si>
  <si>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</si>
  <si>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</si>
  <si>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</si>
  <si>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</si>
  <si>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</si>
  <si>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</si>
  <si>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e.g. web data product download form</t>
  </si>
  <si>
    <t>The scores are provided by Trust-IT</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</si>
  <si>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</si>
  <si>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</si>
  <si>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</si>
  <si>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</si>
  <si>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</si>
  <si>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</si>
  <si>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</si>
  <si>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</si>
  <si>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</si>
  <si>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</si>
  <si>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</si>
  <si>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</si>
  <si>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</si>
  <si>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</si>
  <si>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</si>
  <si>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</si>
  <si>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</si>
  <si>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</si>
  <si>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Interfaces</t>
    </r>
    <r>
      <rPr>
        <sz val="10"/>
        <color rgb="FF333333"/>
        <rFont val="Open Sans"/>
        <family val="2"/>
      </rPr>
      <t xml:space="preserve"> [1]</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</si>
  <si>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</si>
  <si>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</si>
  <si>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</si>
  <si>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</si>
  <si>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</si>
  <si>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</si>
  <si>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</si>
  <si>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</si>
  <si>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</si>
  <si>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</si>
  <si>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</si>
  <si>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</si>
  <si>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</si>
  <si>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</si>
  <si>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</si>
  <si>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</si>
  <si>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</si>
  <si>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</si>
  <si>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</si>
  <si>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</si>
  <si>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</si>
  <si>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</si>
  <si>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</si>
  <si>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</si>
  <si>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</si>
  <si>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</si>
  <si>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</si>
  <si>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</si>
  <si>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</si>
  <si>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</si>
  <si>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</si>
  <si>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</si>
  <si>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</si>
  <si>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</si>
  <si>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</si>
  <si>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</si>
  <si>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</si>
  <si>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</si>
  <si>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</si>
  <si>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</si>
  <si>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</si>
  <si>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</si>
  <si>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</si>
  <si>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</si>
  <si>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</si>
  <si>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</si>
  <si>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</si>
  <si>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</si>
  <si>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</si>
  <si>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</si>
  <si>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</si>
  <si>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</si>
  <si>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</si>
  <si>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</si>
  <si>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Indicator 8.2: Portal user-friendliness: visual harmonisation score</t>
  </si>
  <si>
    <t>8.2) Visual Harmonisation score</t>
  </si>
  <si>
    <t>1A) Volume and coverage of available data</t>
  </si>
  <si>
    <t>Provide detailed description of geospatial density of the products in the narrative.</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</si>
  <si>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</si>
  <si>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</si>
  <si>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</si>
  <si>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</si>
  <si>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</si>
  <si>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</si>
  <si>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</si>
  <si>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</si>
  <si>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</si>
  <si>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</si>
  <si>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</si>
  <si>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</si>
  <si>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</si>
  <si>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</si>
  <si>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r>
      <t xml:space="preserve">Trend in total data volume (%) </t>
    </r>
    <r>
      <rPr>
        <sz val="10"/>
        <color rgb="FF333333"/>
        <rFont val="Open Sans"/>
        <family val="2"/>
      </rPr>
      <t>[3]</t>
    </r>
  </si>
  <si>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</si>
  <si>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</si>
  <si>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</si>
  <si>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</si>
  <si>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</si>
  <si>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</si>
  <si>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</si>
  <si>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</si>
  <si>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</si>
  <si>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</si>
  <si>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</si>
  <si>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</si>
  <si>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</si>
  <si>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</si>
  <si>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</si>
  <si>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</si>
  <si>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t>Web service Trends</t>
  </si>
  <si>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</si>
  <si>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Manual download unit</t>
    </r>
    <r>
      <rPr>
        <sz val="10"/>
        <color rgb="FFFF0000"/>
        <rFont val="Open Sans"/>
        <family val="2"/>
      </rPr>
      <t xml:space="preserve"> </t>
    </r>
    <r>
      <rPr>
        <sz val="10"/>
        <color rgb="FF333333"/>
        <rFont val="Open Sans"/>
        <family val="2"/>
      </rPr>
      <t>[1]</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</si>
  <si>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</si>
  <si>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</si>
  <si>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</si>
  <si>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</si>
  <si>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Sub-theme/ interface name</t>
  </si>
  <si>
    <t>Substrate</t>
  </si>
  <si>
    <t>Seabed substrate</t>
  </si>
  <si>
    <t>2020 Q4</t>
  </si>
  <si>
    <t>Internally</t>
  </si>
  <si>
    <t>Sea-floor geology</t>
  </si>
  <si>
    <t>Coastal migration</t>
  </si>
  <si>
    <t>Coastal behavior</t>
  </si>
  <si>
    <t>2019 April</t>
  </si>
  <si>
    <t>Events and probabilities</t>
  </si>
  <si>
    <t>Minerals</t>
  </si>
  <si>
    <t>Marine minerals</t>
  </si>
  <si>
    <t>2020 September</t>
  </si>
  <si>
    <t>Submerged landscapes</t>
  </si>
  <si>
    <t>2021 Q2</t>
  </si>
  <si>
    <t>Seabed substrate, 1 M</t>
  </si>
  <si>
    <t>**</t>
  </si>
  <si>
    <t>98^</t>
  </si>
  <si>
    <t>99^</t>
  </si>
  <si>
    <t>96^</t>
  </si>
  <si>
    <t>Seabed substrate, 250 k</t>
  </si>
  <si>
    <t>Seabed substrate, 100 k</t>
  </si>
  <si>
    <t>Seabed substrate, 50 k</t>
  </si>
  <si>
    <t>Seabed substrate, 25 k</t>
  </si>
  <si>
    <t>pre-Quaternary Geology</t>
  </si>
  <si>
    <t>*</t>
  </si>
  <si>
    <t>Quaternary Geology</t>
  </si>
  <si>
    <t>Geomorphology</t>
  </si>
  <si>
    <t>General Physiographic Features</t>
  </si>
  <si>
    <t>n/a</t>
  </si>
  <si>
    <t>GEOLOGY</t>
  </si>
  <si>
    <t>Acc. rates</t>
  </si>
  <si>
    <t>Data product</t>
  </si>
  <si>
    <t>Part of WMS count</t>
  </si>
  <si>
    <t>100k</t>
  </si>
  <si>
    <t>1M</t>
  </si>
  <si>
    <t>250k</t>
  </si>
  <si>
    <t>Multiscale</t>
  </si>
  <si>
    <t xml:space="preserve">2. GEOLOGIAN TUTKIMUSKESKUS (GTK) </t>
  </si>
  <si>
    <t>Govt./Education</t>
  </si>
  <si>
    <t>FIN</t>
  </si>
  <si>
    <t>Supplied</t>
  </si>
  <si>
    <t>Data</t>
  </si>
  <si>
    <t>3. SVERIGES GEOLOGISKA UNDERSOKNING (SGU)</t>
  </si>
  <si>
    <t>SWE</t>
  </si>
  <si>
    <t>4. NORGES GEOLOGISKE UNDERSOKELSE (NGU)</t>
  </si>
  <si>
    <t>NOR</t>
  </si>
  <si>
    <t>5. Geological Survey of Denmark and Greenland (GEUS)</t>
  </si>
  <si>
    <t>DNK</t>
  </si>
  <si>
    <t>6. ISLENSKAR ORKURANNSOKNIR (ISOR, Islanti)</t>
  </si>
  <si>
    <t>ISL</t>
  </si>
  <si>
    <t>7. Geological Survey of Estonia (EGT)</t>
  </si>
  <si>
    <t>EST</t>
  </si>
  <si>
    <t>8. LATVIJAS VIDES, GEOLOGIJAS UN METEOROLOGIJAS CENTRS (LEGMC, Latvia)</t>
  </si>
  <si>
    <t>LAT</t>
  </si>
  <si>
    <t>9. Lietuvos geologijos tarnyba prie Aplinkos ministerijos (LGT, Liettua)</t>
  </si>
  <si>
    <t>LIT</t>
  </si>
  <si>
    <t xml:space="preserve">10. PANSTWOWY INSTYTUT GEOLOGICZNY - PANSTWOWY INSTYTUT BADAWCZY (PGI-NRI, Puola) </t>
  </si>
  <si>
    <t>POL</t>
  </si>
  <si>
    <t>11. NEDERLANDSE ORGANISATIE VOOR TOEGEPAST NATUURWETENSCHAPPELIJK ONDERZOEK (TNO)</t>
  </si>
  <si>
    <t>NLD</t>
  </si>
  <si>
    <t>12. INSTITUT ROYAL DES SCIENCES NATURELLES DE BELGIQUE (RBINS)</t>
  </si>
  <si>
    <t>BEL</t>
  </si>
  <si>
    <t>13. BUREAU DE RECHERCHES GEOLOGIQUES ET MINIERES (BRGM, Ranska)</t>
  </si>
  <si>
    <t>FRA</t>
  </si>
  <si>
    <t>14. INSTITUT FRANCAIS DE RECHERCHE POUR L'EXPLOITATION DE LA MER (IFREMER)</t>
  </si>
  <si>
    <t>15. COMMUNICATIONS, CLIMATE ACTION AND ENVIRONMENTS (GSI, Irlanti)</t>
  </si>
  <si>
    <t>IRL</t>
  </si>
  <si>
    <t>16. INSTITUTO GEOLÓGICO Y MINERO DE ESPAÑA (IGME)</t>
  </si>
  <si>
    <t>ESP</t>
  </si>
  <si>
    <t>17. INSTITUTO PORTUGUES DO MAR E DA ATMOSFERA (IPMA)</t>
  </si>
  <si>
    <t>PRT</t>
  </si>
  <si>
    <t>18. ISTITUTO SUPERIORE PER LA PROTEZIONE E LA RICERCA AMBIENTALE (ISPRA, Italia)</t>
  </si>
  <si>
    <t>ITA</t>
  </si>
  <si>
    <t>19. GEOLOSKI ZAVOD SLOVENIJE (GeoZs, Slovenia)</t>
  </si>
  <si>
    <t>SLO</t>
  </si>
  <si>
    <t>20. HRVATSKI GEOLOSKI INSTITUT (HGI)</t>
  </si>
  <si>
    <t>HUN</t>
  </si>
  <si>
    <t>21. JU ZAVOD ZA GEOLOSKA ISTRAZIVANJA (GEOZAVOD, Montenegro)</t>
  </si>
  <si>
    <t>MON</t>
  </si>
  <si>
    <t>22. PER SHERBIMIN GJEOLOGJIK SHQIPTAR (GSA, Albania)</t>
  </si>
  <si>
    <t>ALB</t>
  </si>
  <si>
    <t>23. Hellenic Survey of Geology and Mineral Exploration (HSGME, Kreikka)</t>
  </si>
  <si>
    <t>GRC</t>
  </si>
  <si>
    <t>24. HELLENIC CENTRE FOR MARINE RESEARCH (HCMR, Kreikka)</t>
  </si>
  <si>
    <t>25. INSTITUTE OF OCEANOLOGY - BULGARIAN ACADEMY OF SCIENCES (IO-BAS)</t>
  </si>
  <si>
    <t>BUL</t>
  </si>
  <si>
    <t>26. INSTITUTUL NATIONAL DE CERCETARE-DEZVOLTARE PENTRU GEOLOGIE SI GEOECOLOGIE MARINA-(GEOECOMAR, Romania)</t>
  </si>
  <si>
    <t>ROM</t>
  </si>
  <si>
    <t>27. MINISTRY OF AGRICULTURE, RURAL DEVELOPMENT AND ENVIRONMENT OF CYPRUS (GSC, Kypros)</t>
  </si>
  <si>
    <t>CYP</t>
  </si>
  <si>
    <t>28. OFFICE OF THE PRIME MINISTER (OPM-CSD, Malta)</t>
  </si>
  <si>
    <t>MAL</t>
  </si>
  <si>
    <t>29. UNIVERSITA DEGLI STUDI DI ROMA LA SAPIENZA (UNIROMA, Italia)</t>
  </si>
  <si>
    <t>30. TARTU ULIKOOL (UNITARTU, Viro)</t>
  </si>
  <si>
    <t>31. FOUNDATION FOR RESEARCH AND TECHNOLOGY HELLAS - Institute of Computer Science (FORTH-ICS)</t>
  </si>
  <si>
    <t>32. UKRI (BGS, UK)</t>
  </si>
  <si>
    <t>GBR</t>
  </si>
  <si>
    <t>33. JARDFEINGI (Färsaaret)</t>
  </si>
  <si>
    <t>FRO</t>
  </si>
  <si>
    <t>34. DEFRA – Cefas (Centre for Environment Fisheries and Aquaculture Science (CEFAS, United Kingdom))</t>
  </si>
  <si>
    <t>35. Edge Hill University (EHUNI, UK)</t>
  </si>
  <si>
    <t>36. INSTITUTE OF GEOLOGICAL SCIENCES, NAS OF UKRAINE (IGS-NAS-UKR, Ukraina)</t>
  </si>
  <si>
    <t>UKR</t>
  </si>
  <si>
    <t>37. Dokuz Eylul Universitesi (IMST-DEU, Turkki)</t>
  </si>
  <si>
    <t>TUR</t>
  </si>
  <si>
    <t>38. Russian Geological Research Institute named after A.P. Karpinsky (VSEGEI)</t>
  </si>
  <si>
    <t>RUS</t>
  </si>
  <si>
    <t>39. Bundesanstalt für Geowissenschaften und Rohstoffe (BGR, Saksa)</t>
  </si>
  <si>
    <t>GER</t>
  </si>
  <si>
    <t>40. ISTANBUL TEKNIK UNIVERSITESI - Istanbul Technical University_EMCOL Research Center (ITU-EMCOL)</t>
  </si>
  <si>
    <t>TYR</t>
  </si>
  <si>
    <t>none</t>
  </si>
  <si>
    <t>https://drive.emodnet-geology.eu/geoserver/gtk/wms</t>
  </si>
  <si>
    <t>https://drive.emodnet-geology.eu/geoserver/gtk/wfs</t>
  </si>
  <si>
    <t xml:space="preserve">https://drive.emodnet-geology.eu/geonetwork/srv/eng/csw </t>
  </si>
  <si>
    <t>no</t>
  </si>
  <si>
    <t>https://drive.emodnet-geology.eu/geoserver/bgr/wms</t>
  </si>
  <si>
    <t>https://drive.emodnet-geology.eu/geoserver/bgr/wfs</t>
  </si>
  <si>
    <t>https://drive.emodnet-geology.eu/geoserver/tno/wms</t>
  </si>
  <si>
    <t>https://drive.emodnet-geology.eu/geoserver/tno/wfs</t>
  </si>
  <si>
    <t>yes</t>
  </si>
  <si>
    <t>https://drive.emodnet-geology.eu/geoserver/ispra/wms</t>
  </si>
  <si>
    <t>https://drive.emodnet-geology.eu/geoserver/ispra/wfs</t>
  </si>
  <si>
    <t>https://drive.emodnet-geology.eu/geoserver/gsi/wms</t>
  </si>
  <si>
    <t>https://drive.emodnet-geology.eu/geoserver/gsi/wfs</t>
  </si>
  <si>
    <t>https://drive.emodnet-geology.eu/geoserver/bgs/wms</t>
  </si>
  <si>
    <t>https://drive.emodnet-geology.eu/geoserver/bgs/wfs</t>
  </si>
  <si>
    <t>New layer was added to Coastal migration WMS/WFS: "Coastal type"</t>
  </si>
  <si>
    <t>2021.Q2</t>
  </si>
  <si>
    <t>Download count is less than last quarter. Perhaps due to vacation period approaching. Users are not required to state country of residence. Address is freetext.</t>
  </si>
  <si>
    <t>8.2 Visual Harmonisation score</t>
  </si>
  <si>
    <r>
      <t xml:space="preserve">Score [1]
</t>
    </r>
    <r>
      <rPr>
        <sz val="10"/>
        <color rgb="FF333333"/>
        <rFont val="Open Sans"/>
      </rPr>
      <t>(3 1 0)</t>
    </r>
  </si>
  <si>
    <r>
      <t xml:space="preserve">Trend
</t>
    </r>
    <r>
      <rPr>
        <sz val="10"/>
        <color rgb="FF333333"/>
        <rFont val="Open Sans"/>
      </rPr>
      <t>(+ - =)</t>
    </r>
  </si>
  <si>
    <t>+</t>
  </si>
  <si>
    <t>=</t>
  </si>
  <si>
    <t xml:space="preserve"> 13/15</t>
  </si>
  <si>
    <t>Wrong font type everywhere except for the logo (see central portal)</t>
  </si>
  <si>
    <t xml:space="preserve"> 19/21</t>
  </si>
  <si>
    <t>The header width shouldn't be full screen. See central portal.</t>
  </si>
  <si>
    <t>Wrong search icon</t>
  </si>
  <si>
    <t xml:space="preserve"> 20/21</t>
  </si>
  <si>
    <t>smaller font and more speace between EU flag and EC acknowledgement</t>
  </si>
  <si>
    <t>-</t>
  </si>
  <si>
    <r>
      <t xml:space="preserve">SSL: </t>
    </r>
    <r>
      <rPr>
        <sz val="9"/>
        <color rgb="FF333333"/>
        <rFont val="Open Sans"/>
      </rPr>
      <t xml:space="preserve">The website </t>
    </r>
    <r>
      <rPr>
        <b/>
        <sz val="9"/>
        <color rgb="FF333333"/>
        <rFont val="Open Sans"/>
      </rPr>
      <t>MUST</t>
    </r>
    <r>
      <rPr>
        <sz val="9"/>
        <color rgb="FF333333"/>
        <rFont val="Open Sans"/>
      </rPr>
      <t xml:space="preserve"> have an SSL Certificate</t>
    </r>
  </si>
  <si>
    <r>
      <t xml:space="preserve">Cookies: </t>
    </r>
    <r>
      <rPr>
        <sz val="9"/>
        <color rgb="FF333333"/>
        <rFont val="Open Sans"/>
      </rPr>
      <t>The Cookies notification must be visible</t>
    </r>
  </si>
  <si>
    <t>Stable trend on all parameters since last quarter.</t>
  </si>
  <si>
    <t>Trends indicate higher interest in Submerged landscapes, which could be due to an article or paper. WFS statistics are very difficult to meassure correctly. Automated robots do intensive harvesting of data and metadata. Some users prefer to pull records in small batches others fetch one huge area in one request. We have taken a representative week and found a ratio of 55:45 between  WMS and WFS. This way, we see a more realistic use trend of WFS.</t>
  </si>
  <si>
    <t>No new published use-cases during this reporting period but soon-to-come in Q2. E.g. INFOMAR data supports offshore energy development and marine spatial planning in the Irish offshore</t>
  </si>
  <si>
    <t>We do not acquire data in this project.</t>
  </si>
  <si>
    <t xml:space="preserve">The trend is stable due to no major releases with coverage this quarter. We have two coverage products (substrate and sea-floor geology). The distribution on sea basins is done using GIS tools by work package leads (GTK and BGR). </t>
  </si>
  <si>
    <t>An indication of higher visit duration could indicate more thorough  visits currently.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</si>
</sst>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46">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9"/>
      <color rgb="FFFF0000"/>
      <name val="Open Sans"/>
      <family val="2"/>
    </font>
    <font>
      <sz val="12"/>
      <color rgb="FF333333"/>
      <name val="Open Sans"/>
      <family val="2"/>
    </font>
    <font>
      <sz val="11"/>
      <color theme="1"/>
      <name val="Calibri"/>
      <family val="2"/>
      <scheme val="minor"/>
    </font>
    <font>
      <sz val="11"/>
      <color theme="1"/>
      <name val="Arial"/>
      <family val="2"/>
    </font>
    <font>
      <sz val="9"/>
      <color theme="1"/>
      <name val="Arial"/>
      <family val="2"/>
    </font>
    <font>
      <u/>
      <sz val="11"/>
      <color theme="10"/>
      <name val="Calibri"/>
      <family val="2"/>
      <scheme val="minor"/>
    </font>
    <font>
      <sz val="11"/>
      <color theme="1"/>
      <name val="Arial"/>
    </font>
    <font>
      <b/>
      <sz val="9"/>
      <color rgb="FF333333"/>
      <name val="Open Sans"/>
    </font>
    <font>
      <sz val="11"/>
      <color rgb="FF333333"/>
      <name val="Open Sans"/>
    </font>
    <font>
      <sz val="9"/>
      <color rgb="FF333333"/>
      <name val="Open Sans"/>
    </font>
    <font>
      <b/>
      <sz val="10"/>
      <color rgb="FF333333"/>
      <name val="Open Sans"/>
    </font>
    <font>
      <i/>
      <sz val="10"/>
      <color rgb="FF333333"/>
      <name val="Open Sans"/>
    </font>
    <font>
      <sz val="11"/>
      <name val="Arial"/>
    </font>
    <font>
      <sz val="10"/>
      <color rgb="FF333333"/>
      <name val="Open Sans"/>
    </font>
    <font>
      <sz val="11"/>
      <color rgb="FF333333"/>
      <name val="Calibri"/>
    </font>
    <font>
      <i/>
      <sz val="11"/>
      <color rgb="FF333333"/>
      <name val="Open Sans"/>
    </font>
    <font>
      <i/>
      <sz val="9"/>
      <name val="Open Sans"/>
    </font>
    <font>
      <sz val="11"/>
      <name val="Calibri"/>
    </font>
    <font>
      <sz val="9"/>
      <color theme="1"/>
      <name val="Calibri"/>
    </font>
  </fonts>
  <fills count="9">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AEEF3"/>
        <bgColor rgb="FFDAEEF3"/>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5">
    <xf numFmtId="0" fontId="0" fillId="0" borderId="0"/>
    <xf numFmtId="9" fontId="29" fillId="0" borderId="0" applyFont="0" applyFill="0" applyBorder="0" applyAlignment="0" applyProtection="0"/>
    <xf numFmtId="0" fontId="30" fillId="0" borderId="0"/>
    <xf numFmtId="0" fontId="32" fillId="0" borderId="0" applyNumberFormat="0" applyFill="0" applyBorder="0" applyAlignment="0" applyProtection="0"/>
    <xf numFmtId="0" fontId="33" fillId="0" borderId="0"/>
  </cellStyleXfs>
  <cellXfs count="180">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Fill="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 fillId="0" borderId="1" xfId="0" applyFont="1" applyBorder="1" applyAlignment="1">
      <alignment vertical="center"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0" fontId="1" fillId="0" borderId="1" xfId="0" applyFont="1" applyFill="1" applyBorder="1" applyAlignment="1">
      <alignment vertical="center" wrapText="1"/>
    </xf>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5" fillId="0" borderId="1" xfId="0" applyFont="1" applyBorder="1" applyAlignment="1">
      <alignment horizontal="justify" vertical="center"/>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0"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1" fillId="0" borderId="1" xfId="0" applyFont="1" applyFill="1" applyBorder="1" applyAlignment="1">
      <alignment horizontal="center" vertical="top" wrapText="1"/>
    </xf>
    <xf numFmtId="0" fontId="4" fillId="0" borderId="0" xfId="0" applyFont="1" applyAlignment="1">
      <alignment vertical="top"/>
    </xf>
    <xf numFmtId="0" fontId="2" fillId="2" borderId="0" xfId="0" applyFont="1" applyFill="1" applyBorder="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Border="1" applyAlignment="1">
      <alignment vertical="top"/>
    </xf>
    <xf numFmtId="0" fontId="2" fillId="0" borderId="0" xfId="0" applyFont="1" applyFill="1" applyBorder="1" applyAlignment="1">
      <alignment vertical="center"/>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Fill="1" applyBorder="1" applyAlignment="1">
      <alignment horizontal="center" wrapText="1"/>
    </xf>
    <xf numFmtId="0" fontId="11" fillId="0" borderId="1" xfId="0" applyFont="1" applyFill="1" applyBorder="1" applyAlignment="1">
      <alignment horizontal="center" wrapText="1"/>
    </xf>
    <xf numFmtId="0" fontId="3" fillId="0" borderId="0" xfId="0" applyFont="1" applyFill="1" applyBorder="1" applyAlignment="1">
      <alignment horizontal="center" vertic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22" fillId="0" borderId="0" xfId="0" applyFont="1" applyFill="1"/>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3" fillId="3" borderId="1" xfId="0" applyFont="1" applyFill="1" applyBorder="1" applyAlignment="1">
      <alignment horizontal="center" wrapText="1"/>
    </xf>
    <xf numFmtId="0" fontId="26" fillId="0" borderId="0" xfId="0" applyFont="1" applyAlignment="1">
      <alignment vertical="top"/>
    </xf>
    <xf numFmtId="0" fontId="27" fillId="0" borderId="0" xfId="0" applyFont="1"/>
    <xf numFmtId="0" fontId="7" fillId="0" borderId="0" xfId="0" applyFont="1" applyAlignment="1">
      <alignment horizontal="left" vertical="top" wrapText="1"/>
    </xf>
    <xf numFmtId="0" fontId="4" fillId="0" borderId="0" xfId="0" applyFont="1" applyFill="1" applyAlignment="1">
      <alignment vertical="top"/>
    </xf>
    <xf numFmtId="0" fontId="1" fillId="0" borderId="0" xfId="0" applyFont="1" applyFill="1" applyBorder="1" applyAlignment="1">
      <alignment horizontal="center" vertical="top" wrapText="1"/>
    </xf>
    <xf numFmtId="0" fontId="1" fillId="0" borderId="0" xfId="0" applyFont="1" applyBorder="1" applyAlignment="1">
      <alignment horizontal="center" vertical="top" wrapText="1"/>
    </xf>
    <xf numFmtId="0" fontId="3" fillId="3" borderId="1" xfId="0" applyFont="1" applyFill="1" applyBorder="1" applyAlignment="1">
      <alignment horizontal="center" wrapText="1"/>
    </xf>
    <xf numFmtId="0" fontId="1" fillId="0"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2" applyFont="1" applyBorder="1" applyAlignment="1">
      <alignment horizontal="left" vertical="center" wrapText="1"/>
    </xf>
    <xf numFmtId="14" fontId="1" fillId="0" borderId="1" xfId="0" applyNumberFormat="1" applyFont="1" applyBorder="1" applyAlignment="1">
      <alignment horizontal="left" vertical="center" wrapText="1"/>
    </xf>
    <xf numFmtId="9" fontId="1" fillId="4" borderId="1"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quotePrefix="1" applyFont="1" applyBorder="1" applyAlignment="1">
      <alignment horizontal="center" vertical="top" wrapText="1"/>
    </xf>
    <xf numFmtId="14" fontId="3" fillId="0" borderId="1" xfId="0" applyNumberFormat="1" applyFont="1" applyFill="1" applyBorder="1" applyAlignment="1">
      <alignment horizontal="center" wrapText="1"/>
    </xf>
    <xf numFmtId="9" fontId="1" fillId="0" borderId="1" xfId="1" applyFont="1" applyBorder="1" applyAlignment="1">
      <alignment horizontal="center" vertical="top" wrapText="1"/>
    </xf>
    <xf numFmtId="0" fontId="31" fillId="0" borderId="0" xfId="0" applyFont="1" applyAlignment="1">
      <alignment vertical="center"/>
    </xf>
    <xf numFmtId="9" fontId="1" fillId="0" borderId="1" xfId="0" applyNumberFormat="1" applyFont="1" applyBorder="1" applyAlignment="1">
      <alignment horizontal="left" vertical="center" wrapText="1"/>
    </xf>
    <xf numFmtId="0" fontId="32" fillId="0" borderId="1" xfId="3" applyBorder="1"/>
    <xf numFmtId="0" fontId="32" fillId="0" borderId="1" xfId="3" applyBorder="1" applyAlignment="1">
      <alignment horizontal="left" vertical="center" wrapText="1"/>
    </xf>
    <xf numFmtId="14" fontId="3" fillId="0" borderId="1" xfId="0" applyNumberFormat="1" applyFont="1" applyBorder="1" applyAlignment="1">
      <alignment horizontal="center" vertical="center" wrapText="1"/>
    </xf>
    <xf numFmtId="0" fontId="8" fillId="0" borderId="0" xfId="0" applyFont="1"/>
    <xf numFmtId="0" fontId="33" fillId="0" borderId="0" xfId="4" applyFont="1" applyAlignment="1"/>
    <xf numFmtId="0" fontId="36" fillId="0" borderId="0" xfId="4" applyFont="1" applyAlignment="1">
      <alignment vertical="center"/>
    </xf>
    <xf numFmtId="0" fontId="38" fillId="6" borderId="7" xfId="4" applyFont="1" applyFill="1" applyBorder="1" applyAlignment="1">
      <alignment horizontal="center" vertical="center" wrapText="1"/>
    </xf>
    <xf numFmtId="0" fontId="38" fillId="0" borderId="7" xfId="4" applyFont="1" applyBorder="1" applyAlignment="1">
      <alignment horizontal="center" vertical="center" wrapText="1"/>
    </xf>
    <xf numFmtId="0" fontId="40" fillId="0" borderId="7" xfId="4" applyFont="1" applyBorder="1" applyAlignment="1">
      <alignment horizontal="center" vertical="center" wrapText="1"/>
    </xf>
    <xf numFmtId="0" fontId="40" fillId="0" borderId="0" xfId="4" applyFont="1"/>
    <xf numFmtId="0" fontId="41" fillId="0" borderId="0" xfId="4" applyFont="1"/>
    <xf numFmtId="0" fontId="34" fillId="0" borderId="0" xfId="4" applyFont="1" applyAlignment="1">
      <alignment vertical="center"/>
    </xf>
    <xf numFmtId="0" fontId="36" fillId="0" borderId="0" xfId="4" applyFont="1"/>
    <xf numFmtId="14" fontId="42" fillId="0" borderId="0" xfId="4" applyNumberFormat="1" applyFont="1" applyAlignment="1">
      <alignment horizontal="center" vertical="center" wrapText="1"/>
    </xf>
    <xf numFmtId="0" fontId="42" fillId="0" borderId="7" xfId="4" applyFont="1" applyBorder="1" applyAlignment="1">
      <alignment horizontal="center" vertical="center" wrapText="1"/>
    </xf>
    <xf numFmtId="0" fontId="40" fillId="6" borderId="7" xfId="4" applyFont="1" applyFill="1" applyBorder="1" applyAlignment="1">
      <alignment vertical="center" wrapText="1"/>
    </xf>
    <xf numFmtId="0" fontId="42" fillId="0" borderId="0" xfId="4" applyFont="1" applyAlignment="1">
      <alignment horizontal="center" wrapText="1"/>
    </xf>
    <xf numFmtId="0" fontId="42" fillId="0" borderId="7" xfId="4" applyFont="1" applyBorder="1" applyAlignment="1">
      <alignment horizontal="center" wrapText="1"/>
    </xf>
    <xf numFmtId="164" fontId="42" fillId="0" borderId="7" xfId="4" applyNumberFormat="1" applyFont="1" applyBorder="1" applyAlignment="1">
      <alignment horizontal="center" wrapText="1"/>
    </xf>
    <xf numFmtId="0" fontId="35" fillId="0" borderId="7" xfId="4" applyFont="1" applyBorder="1" applyAlignment="1">
      <alignment horizontal="center" wrapText="1"/>
    </xf>
    <xf numFmtId="0" fontId="38" fillId="0" borderId="7" xfId="4" applyFont="1" applyBorder="1" applyAlignment="1">
      <alignment horizontal="left" vertical="center" wrapText="1"/>
    </xf>
    <xf numFmtId="0" fontId="42" fillId="0" borderId="7" xfId="4" applyFont="1" applyBorder="1" applyAlignment="1">
      <alignment horizontal="center"/>
    </xf>
    <xf numFmtId="0" fontId="35" fillId="0" borderId="7" xfId="4" quotePrefix="1" applyFont="1" applyBorder="1" applyAlignment="1">
      <alignment horizontal="center"/>
    </xf>
    <xf numFmtId="0" fontId="44" fillId="0" borderId="7" xfId="4" applyFont="1" applyBorder="1"/>
    <xf numFmtId="0" fontId="40" fillId="6" borderId="15" xfId="4" applyFont="1" applyFill="1" applyBorder="1" applyAlignment="1">
      <alignment vertical="center" wrapText="1"/>
    </xf>
    <xf numFmtId="0" fontId="35" fillId="0" borderId="7" xfId="4" quotePrefix="1" applyFont="1" applyBorder="1" applyAlignment="1">
      <alignment horizontal="center" wrapText="1"/>
    </xf>
    <xf numFmtId="0" fontId="42" fillId="0" borderId="7" xfId="4" quotePrefix="1" applyFont="1" applyBorder="1" applyAlignment="1">
      <alignment horizontal="center" wrapText="1"/>
    </xf>
    <xf numFmtId="0" fontId="45" fillId="0" borderId="0" xfId="4" applyFont="1"/>
    <xf numFmtId="0" fontId="34" fillId="0" borderId="0" xfId="4" applyFont="1"/>
    <xf numFmtId="0" fontId="43" fillId="0" borderId="7" xfId="4" applyFont="1" applyBorder="1" applyAlignment="1">
      <alignment wrapText="1"/>
    </xf>
    <xf numFmtId="0" fontId="40" fillId="0" borderId="0" xfId="4" applyFont="1" applyAlignment="1">
      <alignment wrapText="1"/>
    </xf>
    <xf numFmtId="0" fontId="44" fillId="0" borderId="7" xfId="4" applyFont="1" applyBorder="1" applyAlignment="1">
      <alignment wrapText="1"/>
    </xf>
    <xf numFmtId="0" fontId="41" fillId="0" borderId="0" xfId="4" applyFont="1" applyAlignment="1">
      <alignment wrapText="1"/>
    </xf>
    <xf numFmtId="0" fontId="45" fillId="0" borderId="0" xfId="4" applyFont="1" applyAlignment="1">
      <alignment wrapText="1"/>
    </xf>
    <xf numFmtId="0" fontId="36" fillId="0" borderId="0" xfId="4" applyFont="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38" fillId="0" borderId="15" xfId="4" applyFont="1" applyBorder="1" applyAlignment="1">
      <alignment horizontal="center" vertical="center" wrapText="1"/>
    </xf>
    <xf numFmtId="0" fontId="39" fillId="0" borderId="16" xfId="4" applyFont="1" applyBorder="1"/>
    <xf numFmtId="0" fontId="36" fillId="0" borderId="0" xfId="4" applyFont="1" applyAlignment="1">
      <alignment horizontal="left" vertical="center" wrapText="1"/>
    </xf>
    <xf numFmtId="0" fontId="33" fillId="0" borderId="0" xfId="4" applyFont="1" applyAlignment="1"/>
    <xf numFmtId="0" fontId="37" fillId="0" borderId="13" xfId="4" applyFont="1" applyBorder="1" applyAlignment="1">
      <alignment horizontal="left" vertical="center" wrapText="1"/>
    </xf>
    <xf numFmtId="0" fontId="39" fillId="0" borderId="14" xfId="4" applyFont="1" applyBorder="1"/>
    <xf numFmtId="0" fontId="38" fillId="6" borderId="13" xfId="4" applyFont="1" applyFill="1" applyBorder="1" applyAlignment="1">
      <alignment horizontal="center" vertical="center" wrapText="1"/>
    </xf>
    <xf numFmtId="0" fontId="37" fillId="8" borderId="13" xfId="4" applyFont="1" applyFill="1" applyBorder="1" applyAlignment="1">
      <alignment horizontal="left" vertical="center" wrapText="1"/>
    </xf>
    <xf numFmtId="0" fontId="38" fillId="6" borderId="15" xfId="4" applyFont="1" applyFill="1" applyBorder="1" applyAlignment="1">
      <alignment horizontal="center" vertical="center" wrapText="1"/>
    </xf>
    <xf numFmtId="0" fontId="38" fillId="6" borderId="17" xfId="4" applyFont="1" applyFill="1" applyBorder="1" applyAlignment="1">
      <alignment horizontal="center" vertical="center" wrapText="1"/>
    </xf>
    <xf numFmtId="0" fontId="39" fillId="0" borderId="18" xfId="4" applyFont="1" applyBorder="1"/>
    <xf numFmtId="0" fontId="39" fillId="0" borderId="19" xfId="4" applyFont="1" applyBorder="1"/>
    <xf numFmtId="0" fontId="39" fillId="0" borderId="20" xfId="4" applyFont="1" applyBorder="1"/>
  </cellXfs>
  <cellStyles count="5">
    <cellStyle name="Hyperlink" xfId="3" builtinId="8"/>
    <cellStyle name="Normal" xfId="0" builtinId="0"/>
    <cellStyle name="Normal 2" xfId="2" xr:uid="{DFD78B0A-0BCF-41BB-812E-0FD5D41DA4C2}"/>
    <cellStyle name="Normal 3" xfId="4" xr:uid="{B7C30207-5597-4B8E-AB65-CE0DC46686F3}"/>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91</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19</xdr:col>
      <xdr:colOff>411566</xdr:colOff>
      <xdr:row>36</xdr:row>
      <xdr:rowOff>36307</xdr:rowOff>
    </xdr:to>
    <xdr:pic>
      <xdr:nvPicPr>
        <xdr:cNvPr id="2" name="Billede 1">
          <a:extLst>
            <a:ext uri="{FF2B5EF4-FFF2-40B4-BE49-F238E27FC236}">
              <a16:creationId xmlns:a16="http://schemas.microsoft.com/office/drawing/2014/main" id="{1FBBBA9B-EB30-4905-BC06-4B24ACF2BDE2}"/>
            </a:ext>
          </a:extLst>
        </xdr:cNvPr>
        <xdr:cNvPicPr>
          <a:picLocks noChangeAspect="1"/>
        </xdr:cNvPicPr>
      </xdr:nvPicPr>
      <xdr:blipFill>
        <a:blip xmlns:r="http://schemas.openxmlformats.org/officeDocument/2006/relationships" r:embed="rId1"/>
        <a:stretch>
          <a:fillRect/>
        </a:stretch>
      </xdr:blipFill>
      <xdr:spPr>
        <a:xfrm>
          <a:off x="4045324" y="649941"/>
          <a:ext cx="10250330" cy="7230484"/>
        </a:xfrm>
        <a:prstGeom prst="rect">
          <a:avLst/>
        </a:prstGeom>
      </xdr:spPr>
    </xdr:pic>
    <xdr:clientData/>
  </xdr:twoCellAnchor>
  <xdr:twoCellAnchor editAs="oneCell">
    <xdr:from>
      <xdr:col>4</xdr:col>
      <xdr:colOff>0</xdr:colOff>
      <xdr:row>40</xdr:row>
      <xdr:rowOff>0</xdr:rowOff>
    </xdr:from>
    <xdr:to>
      <xdr:col>19</xdr:col>
      <xdr:colOff>535409</xdr:colOff>
      <xdr:row>80</xdr:row>
      <xdr:rowOff>99819</xdr:rowOff>
    </xdr:to>
    <xdr:pic>
      <xdr:nvPicPr>
        <xdr:cNvPr id="3" name="Billede 2">
          <a:extLst>
            <a:ext uri="{FF2B5EF4-FFF2-40B4-BE49-F238E27FC236}">
              <a16:creationId xmlns:a16="http://schemas.microsoft.com/office/drawing/2014/main" id="{049F90BE-CBFA-4289-A86C-E94FB5D4E34A}"/>
            </a:ext>
          </a:extLst>
        </xdr:cNvPr>
        <xdr:cNvPicPr>
          <a:picLocks noChangeAspect="1"/>
        </xdr:cNvPicPr>
      </xdr:nvPicPr>
      <xdr:blipFill>
        <a:blip xmlns:r="http://schemas.openxmlformats.org/officeDocument/2006/relationships" r:embed="rId2"/>
        <a:stretch>
          <a:fillRect/>
        </a:stretch>
      </xdr:blipFill>
      <xdr:spPr>
        <a:xfrm>
          <a:off x="4045324" y="8695765"/>
          <a:ext cx="10374173" cy="8649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493059</xdr:colOff>
      <xdr:row>3</xdr:row>
      <xdr:rowOff>100854</xdr:rowOff>
    </xdr:from>
    <xdr:to>
      <xdr:col>18</xdr:col>
      <xdr:colOff>84365</xdr:colOff>
      <xdr:row>16</xdr:row>
      <xdr:rowOff>135946</xdr:rowOff>
    </xdr:to>
    <xdr:pic>
      <xdr:nvPicPr>
        <xdr:cNvPr id="2" name="Billede 1">
          <a:extLst>
            <a:ext uri="{FF2B5EF4-FFF2-40B4-BE49-F238E27FC236}">
              <a16:creationId xmlns:a16="http://schemas.microsoft.com/office/drawing/2014/main" id="{39AFD1BD-B59A-4640-83B6-EBDA778DB108}"/>
            </a:ext>
          </a:extLst>
        </xdr:cNvPr>
        <xdr:cNvPicPr>
          <a:picLocks noChangeAspect="1"/>
        </xdr:cNvPicPr>
      </xdr:nvPicPr>
      <xdr:blipFill>
        <a:blip xmlns:r="http://schemas.openxmlformats.org/officeDocument/2006/relationships" r:embed="rId1"/>
        <a:stretch>
          <a:fillRect/>
        </a:stretch>
      </xdr:blipFill>
      <xdr:spPr>
        <a:xfrm>
          <a:off x="2801471" y="739589"/>
          <a:ext cx="10326541" cy="2534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27</xdr:col>
      <xdr:colOff>267781</xdr:colOff>
      <xdr:row>41</xdr:row>
      <xdr:rowOff>449353</xdr:rowOff>
    </xdr:to>
    <xdr:pic>
      <xdr:nvPicPr>
        <xdr:cNvPr id="2" name="Billede 1">
          <a:extLst>
            <a:ext uri="{FF2B5EF4-FFF2-40B4-BE49-F238E27FC236}">
              <a16:creationId xmlns:a16="http://schemas.microsoft.com/office/drawing/2014/main" id="{19DB610B-5753-4645-BF8F-7C85B59CF9E8}"/>
            </a:ext>
          </a:extLst>
        </xdr:cNvPr>
        <xdr:cNvPicPr>
          <a:picLocks noChangeAspect="1"/>
        </xdr:cNvPicPr>
      </xdr:nvPicPr>
      <xdr:blipFill>
        <a:blip xmlns:r="http://schemas.openxmlformats.org/officeDocument/2006/relationships" r:embed="rId1"/>
        <a:stretch>
          <a:fillRect/>
        </a:stretch>
      </xdr:blipFill>
      <xdr:spPr>
        <a:xfrm>
          <a:off x="6051176" y="403412"/>
          <a:ext cx="11765017" cy="8002117"/>
        </a:xfrm>
        <a:prstGeom prst="rect">
          <a:avLst/>
        </a:prstGeom>
      </xdr:spPr>
    </xdr:pic>
    <xdr:clientData/>
  </xdr:twoCellAnchor>
  <xdr:twoCellAnchor editAs="oneCell">
    <xdr:from>
      <xdr:col>8</xdr:col>
      <xdr:colOff>0</xdr:colOff>
      <xdr:row>42</xdr:row>
      <xdr:rowOff>0</xdr:rowOff>
    </xdr:from>
    <xdr:to>
      <xdr:col>27</xdr:col>
      <xdr:colOff>239202</xdr:colOff>
      <xdr:row>62</xdr:row>
      <xdr:rowOff>95955</xdr:rowOff>
    </xdr:to>
    <xdr:pic>
      <xdr:nvPicPr>
        <xdr:cNvPr id="4" name="Billede 3">
          <a:extLst>
            <a:ext uri="{FF2B5EF4-FFF2-40B4-BE49-F238E27FC236}">
              <a16:creationId xmlns:a16="http://schemas.microsoft.com/office/drawing/2014/main" id="{583EBACF-F124-4F99-B4B6-0364C473A74E}"/>
            </a:ext>
          </a:extLst>
        </xdr:cNvPr>
        <xdr:cNvPicPr>
          <a:picLocks noChangeAspect="1"/>
        </xdr:cNvPicPr>
      </xdr:nvPicPr>
      <xdr:blipFill>
        <a:blip xmlns:r="http://schemas.openxmlformats.org/officeDocument/2006/relationships" r:embed="rId2"/>
        <a:stretch>
          <a:fillRect/>
        </a:stretch>
      </xdr:blipFill>
      <xdr:spPr>
        <a:xfrm>
          <a:off x="6051176" y="8527676"/>
          <a:ext cx="11736438" cy="5048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drive.emodnet-geology.eu/geoserver/bgr/wfs" TargetMode="External"/><Relationship Id="rId13" Type="http://schemas.openxmlformats.org/officeDocument/2006/relationships/hyperlink" Target="https://drive.emodnet-geology.eu/geonetwork/srv/eng/csw" TargetMode="External"/><Relationship Id="rId3" Type="http://schemas.openxmlformats.org/officeDocument/2006/relationships/hyperlink" Target="https://drive.emodnet-geology.eu/geoserver/tno/wms" TargetMode="External"/><Relationship Id="rId7" Type="http://schemas.openxmlformats.org/officeDocument/2006/relationships/hyperlink" Target="https://drive.emodnet-geology.eu/geoserver/gtk/wfs" TargetMode="External"/><Relationship Id="rId12" Type="http://schemas.openxmlformats.org/officeDocument/2006/relationships/hyperlink" Target="https://drive.emodnet-geology.eu/geoserver/bgs/wfs" TargetMode="External"/><Relationship Id="rId2" Type="http://schemas.openxmlformats.org/officeDocument/2006/relationships/hyperlink" Target="https://drive.emodnet-geology.eu/geoserver/bgr/wms" TargetMode="External"/><Relationship Id="rId1" Type="http://schemas.openxmlformats.org/officeDocument/2006/relationships/hyperlink" Target="https://drive.emodnet-geology.eu/geoserver/gtk/wms" TargetMode="External"/><Relationship Id="rId6" Type="http://schemas.openxmlformats.org/officeDocument/2006/relationships/hyperlink" Target="https://drive.emodnet-geology.eu/geoserver/bgs/wms" TargetMode="External"/><Relationship Id="rId11" Type="http://schemas.openxmlformats.org/officeDocument/2006/relationships/hyperlink" Target="https://drive.emodnet-geology.eu/geoserver/gsi/wfs" TargetMode="External"/><Relationship Id="rId5" Type="http://schemas.openxmlformats.org/officeDocument/2006/relationships/hyperlink" Target="https://drive.emodnet-geology.eu/geoserver/gsi/wms" TargetMode="External"/><Relationship Id="rId15" Type="http://schemas.openxmlformats.org/officeDocument/2006/relationships/printerSettings" Target="../printerSettings/printerSettings6.bin"/><Relationship Id="rId10" Type="http://schemas.openxmlformats.org/officeDocument/2006/relationships/hyperlink" Target="https://drive.emodnet-geology.eu/geoserver/ispra/wfs" TargetMode="External"/><Relationship Id="rId4" Type="http://schemas.openxmlformats.org/officeDocument/2006/relationships/hyperlink" Target="https://drive.emodnet-geology.eu/geoserver/ispra/wms" TargetMode="External"/><Relationship Id="rId9" Type="http://schemas.openxmlformats.org/officeDocument/2006/relationships/hyperlink" Target="https://drive.emodnet-geology.eu/geoserver/tno/wfs" TargetMode="External"/><Relationship Id="rId14" Type="http://schemas.openxmlformats.org/officeDocument/2006/relationships/hyperlink" Target="https://drive.emodnet-geology.eu/geonetwork/srv/eng/csw"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heetViews>
  <sheetFormatPr defaultRowHeight="14.5"/>
  <cols>
    <col min="1" max="1" width="14" bestFit="1" customWidth="1"/>
    <col min="2" max="2" width="36.453125" customWidth="1"/>
    <col min="5" max="5" width="13.453125" customWidth="1"/>
    <col min="6" max="6" width="27.453125" customWidth="1"/>
    <col min="7" max="7" width="14.1796875" customWidth="1"/>
    <col min="8" max="8" width="14.54296875" bestFit="1" customWidth="1"/>
  </cols>
  <sheetData>
    <row r="1" spans="1:8" s="17" customFormat="1" ht="14">
      <c r="A1" s="19" t="s">
        <v>0</v>
      </c>
      <c r="B1" s="19" t="s">
        <v>1</v>
      </c>
      <c r="C1" s="7"/>
      <c r="D1" s="7"/>
      <c r="E1" s="2" t="s">
        <v>11</v>
      </c>
      <c r="F1" s="2" t="s">
        <v>12</v>
      </c>
      <c r="G1" s="2" t="s">
        <v>13</v>
      </c>
      <c r="H1" s="2" t="s">
        <v>14</v>
      </c>
    </row>
    <row r="2" spans="1:8" s="17" customFormat="1" ht="38.5" customHeight="1">
      <c r="A2" s="41" t="s">
        <v>2</v>
      </c>
      <c r="B2" s="11" t="s">
        <v>2</v>
      </c>
      <c r="C2" s="7"/>
      <c r="D2" s="7"/>
      <c r="E2" s="10" t="s">
        <v>2</v>
      </c>
      <c r="F2" s="11" t="s">
        <v>15</v>
      </c>
      <c r="G2" s="11" t="s">
        <v>16</v>
      </c>
      <c r="H2" s="11" t="s">
        <v>17</v>
      </c>
    </row>
    <row r="3" spans="1:8" s="17" customFormat="1" ht="34.5">
      <c r="A3" s="41" t="s">
        <v>3</v>
      </c>
      <c r="B3" s="30" t="s">
        <v>49</v>
      </c>
      <c r="C3" s="7"/>
      <c r="D3" s="7"/>
      <c r="E3" s="10" t="s">
        <v>3</v>
      </c>
      <c r="F3" s="11" t="s">
        <v>18</v>
      </c>
      <c r="G3" s="11" t="s">
        <v>16</v>
      </c>
      <c r="H3" s="11" t="s">
        <v>19</v>
      </c>
    </row>
    <row r="4" spans="1:8" s="17" customFormat="1" ht="57.5">
      <c r="A4" s="41" t="s">
        <v>4</v>
      </c>
      <c r="B4" s="11" t="s">
        <v>5</v>
      </c>
      <c r="C4" s="7"/>
      <c r="D4" s="7"/>
      <c r="E4" s="10" t="s">
        <v>4</v>
      </c>
      <c r="F4" s="11" t="s">
        <v>20</v>
      </c>
      <c r="G4" s="11" t="s">
        <v>16</v>
      </c>
      <c r="H4" s="11" t="s">
        <v>19</v>
      </c>
    </row>
    <row r="5" spans="1:8" s="17" customFormat="1" ht="80.5">
      <c r="A5" s="41" t="s">
        <v>6</v>
      </c>
      <c r="B5" s="11" t="s">
        <v>7</v>
      </c>
      <c r="C5" s="7"/>
      <c r="D5" s="7"/>
      <c r="E5" s="10" t="s">
        <v>6</v>
      </c>
      <c r="F5" s="11" t="s">
        <v>21</v>
      </c>
      <c r="G5" s="11" t="s">
        <v>22</v>
      </c>
      <c r="H5" s="11" t="s">
        <v>23</v>
      </c>
    </row>
    <row r="6" spans="1:8" s="17" customFormat="1" ht="57.5">
      <c r="A6" s="41" t="s">
        <v>8</v>
      </c>
      <c r="B6" s="25" t="s">
        <v>35</v>
      </c>
      <c r="C6" s="7"/>
      <c r="D6" s="7"/>
      <c r="E6" s="10" t="s">
        <v>8</v>
      </c>
      <c r="F6" s="11" t="s">
        <v>15</v>
      </c>
      <c r="G6" s="11" t="s">
        <v>24</v>
      </c>
      <c r="H6" s="11" t="s">
        <v>17</v>
      </c>
    </row>
    <row r="7" spans="1:8" s="17" customFormat="1" ht="57.5">
      <c r="A7" s="41" t="s">
        <v>9</v>
      </c>
      <c r="B7" s="11" t="s">
        <v>47</v>
      </c>
      <c r="C7" s="7"/>
      <c r="D7" s="7"/>
      <c r="E7" s="10" t="s">
        <v>9</v>
      </c>
      <c r="F7" s="11" t="s">
        <v>25</v>
      </c>
      <c r="G7" s="11" t="s">
        <v>46</v>
      </c>
      <c r="H7" s="11" t="s">
        <v>48</v>
      </c>
    </row>
    <row r="8" spans="1:8" s="17" customFormat="1" ht="80.5">
      <c r="A8" s="41" t="s">
        <v>10</v>
      </c>
      <c r="B8" s="11" t="s">
        <v>43</v>
      </c>
      <c r="C8" s="7"/>
      <c r="D8" s="7"/>
      <c r="E8" s="157" t="s">
        <v>10</v>
      </c>
      <c r="F8" s="158" t="s">
        <v>26</v>
      </c>
      <c r="G8" s="158" t="s">
        <v>16</v>
      </c>
      <c r="H8" s="3" t="s">
        <v>45</v>
      </c>
    </row>
    <row r="9" spans="1:8" s="17" customFormat="1" ht="24">
      <c r="A9" s="7"/>
      <c r="B9" s="7"/>
      <c r="C9" s="7"/>
      <c r="D9" s="7"/>
      <c r="E9" s="157"/>
      <c r="F9" s="158"/>
      <c r="G9" s="158"/>
      <c r="H9" s="20" t="s">
        <v>44</v>
      </c>
    </row>
    <row r="10" spans="1:8" s="17" customFormat="1" ht="14">
      <c r="E10" s="7" t="s">
        <v>29</v>
      </c>
      <c r="F10" s="21"/>
      <c r="G10" s="21"/>
      <c r="H10" s="21"/>
    </row>
    <row r="11" spans="1:8" s="17" customFormat="1" ht="14">
      <c r="E11" s="7" t="s">
        <v>30</v>
      </c>
      <c r="F11" s="21"/>
      <c r="G11" s="21"/>
      <c r="H11" s="21"/>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44"/>
  <sheetViews>
    <sheetView topLeftCell="A25" zoomScale="85" zoomScaleNormal="85" workbookViewId="0">
      <selection activeCell="B49" sqref="B49"/>
    </sheetView>
  </sheetViews>
  <sheetFormatPr defaultRowHeight="14.5"/>
  <cols>
    <col min="1" max="1" width="16.453125" customWidth="1"/>
    <col min="2" max="2" width="19.81640625" customWidth="1"/>
  </cols>
  <sheetData>
    <row r="1" spans="1:1" s="74" customFormat="1">
      <c r="A1" s="79" t="s">
        <v>193</v>
      </c>
    </row>
    <row r="2" spans="1:1" s="74" customFormat="1">
      <c r="A2" s="79" t="s">
        <v>208</v>
      </c>
    </row>
    <row r="3" spans="1:1" ht="15.5">
      <c r="A3" s="6" t="s">
        <v>266</v>
      </c>
    </row>
    <row r="12" spans="1:1" ht="15.5">
      <c r="A12" s="6" t="s">
        <v>267</v>
      </c>
    </row>
    <row r="22" spans="1:1" ht="15.5">
      <c r="A22" s="6" t="s">
        <v>268</v>
      </c>
    </row>
    <row r="41" spans="1:3">
      <c r="A41" s="91" t="s">
        <v>191</v>
      </c>
      <c r="B41" s="92"/>
      <c r="C41" s="93"/>
    </row>
    <row r="42" spans="1:3" ht="37.5">
      <c r="A42" s="95" t="s">
        <v>263</v>
      </c>
      <c r="B42" s="95" t="s">
        <v>461</v>
      </c>
      <c r="C42" s="82"/>
    </row>
    <row r="43" spans="1:3" ht="37.5">
      <c r="A43" s="95" t="s">
        <v>264</v>
      </c>
      <c r="B43" s="95" t="s">
        <v>461</v>
      </c>
      <c r="C43" s="8"/>
    </row>
    <row r="44" spans="1:3" ht="50">
      <c r="A44" s="95" t="s">
        <v>265</v>
      </c>
      <c r="B44" s="95" t="s">
        <v>466</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workbookViewId="0">
      <selection activeCell="B9" sqref="B9"/>
    </sheetView>
  </sheetViews>
  <sheetFormatPr defaultColWidth="8.81640625" defaultRowHeight="14"/>
  <cols>
    <col min="1" max="1" width="48.453125" style="82" customWidth="1"/>
    <col min="2" max="2" width="80.1796875" style="82" customWidth="1"/>
    <col min="3" max="16384" width="8.81640625" style="82"/>
  </cols>
  <sheetData>
    <row r="1" spans="1:2" ht="16" thickBot="1">
      <c r="A1" s="159" t="s">
        <v>180</v>
      </c>
      <c r="B1" s="160"/>
    </row>
    <row r="2" spans="1:2" ht="14.5" thickBot="1">
      <c r="A2" s="68" t="s">
        <v>181</v>
      </c>
      <c r="B2" s="69" t="s">
        <v>182</v>
      </c>
    </row>
    <row r="3" spans="1:2">
      <c r="A3" s="97" t="s">
        <v>258</v>
      </c>
      <c r="B3" s="89"/>
    </row>
    <row r="4" spans="1:2" ht="14.5" thickBot="1">
      <c r="A4" s="90" t="str">
        <f>'1(Data)'!A58</f>
        <v>1A) Volume and coverage of available data</v>
      </c>
      <c r="B4" s="90" t="str">
        <f>'1(Data)'!B58</f>
        <v>We do not acquire data in this project.</v>
      </c>
    </row>
    <row r="5" spans="1:2" ht="14.5" thickBot="1">
      <c r="A5" s="90" t="str">
        <f>'1(Data)'!A59</f>
        <v>1B) Usage of data in this quarter</v>
      </c>
      <c r="B5" s="90" t="str">
        <f>'1(Data)'!B59</f>
        <v>We do not acquire data in this project.</v>
      </c>
    </row>
    <row r="6" spans="1:2" ht="23.5" thickBot="1">
      <c r="A6" s="98" t="s">
        <v>259</v>
      </c>
      <c r="B6" s="75"/>
    </row>
    <row r="7" spans="1:2" ht="35" thickBot="1">
      <c r="A7" s="75" t="str">
        <f>'2(Products)'!A71</f>
        <v>2A) Volume and coverage of available data products</v>
      </c>
      <c r="B7" s="75" t="str">
        <f>'2(Products)'!B71</f>
        <v xml:space="preserve">The trend is stable due to no major releases with coverage this quarter. We have two coverage products (substrate and sea-floor geology). The distribution on sea basins is done using GIS tools by work package leads (GTK and BGR). </v>
      </c>
    </row>
    <row r="8" spans="1:2" ht="58" thickBot="1">
      <c r="A8" s="75" t="str">
        <f>'2(Products)'!A72</f>
        <v>2B) Usage of data products in this quarter</v>
      </c>
      <c r="B8" s="75" t="str">
        <f>'2(Products)'!B72</f>
        <v>Trends indicate higher interest in Submerged landscapes, which could be due to an article or paper. WFS statistics are very difficult to meassure correctly. Automated robots do intensive harvesting of data and metadata. Some users prefer to pull records in small batches others fetch one huge area in one request. We have taken a representative week and found a ratio of 55:45 between  WMS and WFS. This way, we see a more realistic use trend of WFS.</v>
      </c>
    </row>
    <row r="9" spans="1:2" ht="23.5" thickBot="1">
      <c r="A9" s="70" t="str">
        <f>'3(Data providers)'!A58</f>
        <v>3) Organisations supplying/ approached to supply data anad data products</v>
      </c>
      <c r="B9" s="70" t="str">
        <f>'3(Data providers)'!B58</f>
        <v>none</v>
      </c>
    </row>
    <row r="10" spans="1:2" ht="14.5" thickBot="1">
      <c r="A10" s="71" t="str">
        <f>'4(Web services)'!A21</f>
        <v>4) Online 'Web' interfaces to access or view data</v>
      </c>
      <c r="B10" s="71" t="str">
        <f>'4(Web services)'!B21</f>
        <v>New layer was added to Coastal migration WMS/WFS: "Coastal type"</v>
      </c>
    </row>
    <row r="11" spans="1:2" ht="23.5" thickBot="1">
      <c r="A11" s="70" t="str">
        <f>'5(User stats)&amp;6(Use case stats)'!A95</f>
        <v>5) Statistics on information volunteered through download forms</v>
      </c>
      <c r="B11" s="70" t="str">
        <f>'5(User stats)&amp;6(Use case stats)'!B95</f>
        <v>Download count is less than last quarter. Perhaps due to vacation period approaching. Users are not required to state country of residence. Address is freetext.</v>
      </c>
    </row>
    <row r="12" spans="1:2" ht="23.5" thickBot="1">
      <c r="A12" s="71" t="str">
        <f>'5(User stats)&amp;6(Use case stats)'!A96</f>
        <v>6) Published use cases</v>
      </c>
      <c r="B12" s="71" t="str">
        <f>'5(User stats)&amp;6(Use case stats)'!B96</f>
        <v>No new published use-cases during this reporting period but soon-to-come in Q2. E.g. INFOMAR data supports offshore energy development and marine spatial planning in the Irish offshore</v>
      </c>
    </row>
    <row r="13" spans="1:2" ht="14.5" thickBot="1">
      <c r="A13" s="70">
        <f>'8(User friendliness)'!A76</f>
        <v>0</v>
      </c>
      <c r="B13" s="70">
        <f>'8(User friendliness)'!B76</f>
        <v>0</v>
      </c>
    </row>
    <row r="14" spans="1:2" ht="14.5" thickBot="1">
      <c r="A14" s="71" t="str">
        <f>'8(User friendliness)'!A77</f>
        <v>8.2) Visual Harmonisation score</v>
      </c>
      <c r="B14" s="71">
        <f>'8(User friendliness)'!B77</f>
        <v>73</v>
      </c>
    </row>
    <row r="15" spans="1:2" ht="14.5" thickBot="1">
      <c r="A15" s="70" t="str">
        <f>'9-10-11(User stats)'!A42</f>
        <v>9) Visibility &amp; analytics for web pages</v>
      </c>
      <c r="B15" s="70" t="str">
        <f>'9-10-11(User stats)'!B42</f>
        <v>Stable trend on all parameters since last quarter.</v>
      </c>
    </row>
    <row r="16" spans="1:2" ht="14.5" thickBot="1">
      <c r="A16" s="71" t="str">
        <f>'9-10-11(User stats)'!A43</f>
        <v>10) Visibility &amp; analytics for web sections</v>
      </c>
      <c r="B16" s="71" t="str">
        <f>'9-10-11(User stats)'!B43</f>
        <v>Stable trend on all parameters since last quarter.</v>
      </c>
    </row>
    <row r="17" spans="1:2" ht="14.5" thickBot="1">
      <c r="A17" s="70" t="str">
        <f>'9-10-11(User stats)'!A44</f>
        <v>11) Average visit duration for web pages</v>
      </c>
      <c r="B17" s="70" t="str">
        <f>'9-10-11(User stats)'!B44</f>
        <v>An indication of higher visit duration could indicate more thorough  visits currently.</v>
      </c>
    </row>
    <row r="18" spans="1:2">
      <c r="A18" s="72"/>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9"/>
  <sheetViews>
    <sheetView zoomScaleNormal="100" workbookViewId="0"/>
  </sheetViews>
  <sheetFormatPr defaultColWidth="9.1796875" defaultRowHeight="14"/>
  <cols>
    <col min="1" max="1" width="15.81640625" style="44" customWidth="1"/>
    <col min="2" max="2" width="16.54296875" style="44" customWidth="1"/>
    <col min="3" max="3" width="14.453125" style="44" customWidth="1"/>
    <col min="4" max="4" width="16.54296875" style="44" customWidth="1"/>
    <col min="5" max="5" width="17.81640625" style="44" customWidth="1"/>
    <col min="6" max="6" width="16.1796875" style="44" customWidth="1"/>
    <col min="7" max="7" width="14.81640625" style="44" customWidth="1"/>
    <col min="8" max="8" width="15" style="44" customWidth="1"/>
    <col min="9" max="9" width="16.453125" style="44" customWidth="1"/>
    <col min="10" max="10" width="13" style="44" customWidth="1"/>
    <col min="11" max="11" width="18.81640625" style="44" customWidth="1"/>
    <col min="12" max="13" width="14.1796875" style="44" customWidth="1"/>
    <col min="14" max="14" width="15.1796875" style="44" customWidth="1"/>
    <col min="15" max="15" width="16.1796875" style="44" customWidth="1"/>
    <col min="16" max="16" width="24.81640625" style="44" customWidth="1"/>
    <col min="17" max="17" width="19.453125" style="44" customWidth="1"/>
    <col min="18" max="18" width="20" style="44" customWidth="1"/>
    <col min="19" max="19" width="12.1796875" style="44" bestFit="1" customWidth="1"/>
    <col min="20" max="20" width="9.1796875" style="44"/>
    <col min="21" max="21" width="10.1796875" style="44" customWidth="1"/>
    <col min="22" max="22" width="12" style="44" customWidth="1"/>
    <col min="23" max="16384" width="9.1796875" style="44"/>
  </cols>
  <sheetData>
    <row r="1" spans="1:17" ht="15.5">
      <c r="A1" s="43" t="s">
        <v>247</v>
      </c>
    </row>
    <row r="2" spans="1:17" s="82" customFormat="1">
      <c r="A2" s="79" t="s">
        <v>209</v>
      </c>
    </row>
    <row r="3" spans="1:17" s="82" customFormat="1">
      <c r="A3" s="79" t="s">
        <v>183</v>
      </c>
    </row>
    <row r="4" spans="1:17" s="74" customFormat="1" ht="14.5">
      <c r="A4" s="79" t="s">
        <v>208</v>
      </c>
    </row>
    <row r="5" spans="1:17" s="55" customFormat="1">
      <c r="A5" s="59" t="s">
        <v>248</v>
      </c>
    </row>
    <row r="6" spans="1:17" ht="32.25" customHeight="1">
      <c r="A6" s="77" t="s">
        <v>38</v>
      </c>
      <c r="B6" s="77" t="s">
        <v>39</v>
      </c>
      <c r="C6" s="77" t="s">
        <v>54</v>
      </c>
      <c r="H6" s="45"/>
      <c r="I6" s="45"/>
      <c r="J6" s="45"/>
      <c r="K6" s="45"/>
      <c r="L6" s="45"/>
      <c r="M6" s="45"/>
      <c r="N6" s="45"/>
      <c r="O6" s="45"/>
      <c r="P6" s="45"/>
      <c r="Q6" s="45"/>
    </row>
    <row r="7" spans="1:17" ht="18" customHeight="1">
      <c r="A7" s="46"/>
      <c r="B7" s="46"/>
      <c r="C7" s="46"/>
      <c r="E7" s="45"/>
      <c r="F7" s="45"/>
      <c r="G7" s="45"/>
      <c r="H7" s="45"/>
      <c r="I7" s="45"/>
      <c r="J7" s="45"/>
      <c r="K7" s="45"/>
      <c r="L7" s="45"/>
      <c r="M7" s="45"/>
      <c r="N7" s="45"/>
      <c r="O7" s="45"/>
      <c r="P7" s="45"/>
      <c r="Q7" s="45"/>
    </row>
    <row r="8" spans="1:17">
      <c r="B8" s="104"/>
      <c r="C8" s="104"/>
      <c r="D8" s="104"/>
    </row>
    <row r="9" spans="1:17" ht="65">
      <c r="A9" s="27" t="s">
        <v>217</v>
      </c>
      <c r="B9" s="35" t="s">
        <v>309</v>
      </c>
      <c r="C9" s="35" t="s">
        <v>287</v>
      </c>
      <c r="D9" s="35" t="s">
        <v>291</v>
      </c>
      <c r="E9" s="35" t="s">
        <v>293</v>
      </c>
    </row>
    <row r="10" spans="1:17">
      <c r="A10" s="47"/>
      <c r="B10" s="49"/>
      <c r="C10" s="49"/>
      <c r="D10" s="49"/>
      <c r="E10" s="49"/>
    </row>
    <row r="11" spans="1:17">
      <c r="A11" s="47"/>
      <c r="B11" s="49"/>
      <c r="C11" s="49"/>
      <c r="D11" s="49"/>
      <c r="E11" s="49"/>
    </row>
    <row r="12" spans="1:17">
      <c r="A12" s="47"/>
      <c r="B12" s="49"/>
      <c r="C12" s="49"/>
      <c r="D12" s="49"/>
      <c r="E12" s="49"/>
    </row>
    <row r="13" spans="1:17">
      <c r="A13" s="47"/>
      <c r="B13" s="49"/>
      <c r="C13" s="49"/>
      <c r="D13" s="49"/>
      <c r="E13" s="49"/>
    </row>
    <row r="14" spans="1:17">
      <c r="A14" s="47"/>
      <c r="B14" s="49"/>
      <c r="C14" s="49"/>
      <c r="D14" s="49"/>
      <c r="E14" s="49"/>
    </row>
    <row r="15" spans="1:17">
      <c r="A15" s="47"/>
      <c r="B15" s="49"/>
      <c r="C15" s="49"/>
      <c r="D15" s="49"/>
      <c r="E15" s="49"/>
    </row>
    <row r="16" spans="1:17">
      <c r="A16" s="47"/>
      <c r="B16" s="49"/>
      <c r="C16" s="49"/>
      <c r="D16" s="49"/>
      <c r="E16" s="49"/>
    </row>
    <row r="17" spans="1:15">
      <c r="A17" s="47"/>
      <c r="B17" s="49"/>
      <c r="C17" s="49"/>
      <c r="D17" s="49"/>
      <c r="E17" s="49"/>
    </row>
    <row r="18" spans="1:15" customFormat="1" ht="14.5"/>
    <row r="19" spans="1:15" customFormat="1" ht="15.5">
      <c r="B19" s="161" t="s">
        <v>280</v>
      </c>
      <c r="C19" s="162"/>
      <c r="D19" s="162"/>
      <c r="E19" s="162"/>
      <c r="F19" s="162"/>
      <c r="G19" s="162"/>
      <c r="H19" s="162"/>
      <c r="I19" s="162"/>
      <c r="J19" s="162"/>
      <c r="K19" s="162"/>
      <c r="L19" s="162"/>
      <c r="M19" s="162"/>
      <c r="N19" s="162"/>
      <c r="O19" s="163"/>
    </row>
    <row r="20" spans="1:15" customFormat="1" ht="14.5">
      <c r="B20" s="164" t="s">
        <v>245</v>
      </c>
      <c r="C20" s="165"/>
      <c r="D20" s="164" t="s">
        <v>124</v>
      </c>
      <c r="E20" s="165"/>
      <c r="F20" s="164" t="s">
        <v>117</v>
      </c>
      <c r="G20" s="165"/>
      <c r="H20" s="164" t="s">
        <v>118</v>
      </c>
      <c r="I20" s="165"/>
      <c r="J20" s="164" t="s">
        <v>119</v>
      </c>
      <c r="K20" s="165"/>
      <c r="L20" s="164" t="s">
        <v>120</v>
      </c>
      <c r="M20" s="165"/>
      <c r="N20" s="164" t="s">
        <v>121</v>
      </c>
      <c r="O20" s="165"/>
    </row>
    <row r="21" spans="1:15" customFormat="1" ht="38.5">
      <c r="A21" s="27" t="s">
        <v>292</v>
      </c>
      <c r="B21" s="5" t="s">
        <v>239</v>
      </c>
      <c r="C21" s="5" t="s">
        <v>240</v>
      </c>
      <c r="D21" s="5" t="s">
        <v>239</v>
      </c>
      <c r="E21" s="5" t="s">
        <v>240</v>
      </c>
      <c r="F21" s="5" t="s">
        <v>239</v>
      </c>
      <c r="G21" s="5" t="s">
        <v>240</v>
      </c>
      <c r="H21" s="5" t="s">
        <v>239</v>
      </c>
      <c r="I21" s="5" t="s">
        <v>240</v>
      </c>
      <c r="J21" s="5" t="s">
        <v>239</v>
      </c>
      <c r="K21" s="5" t="s">
        <v>240</v>
      </c>
      <c r="L21" s="5" t="s">
        <v>239</v>
      </c>
      <c r="M21" s="5" t="s">
        <v>240</v>
      </c>
      <c r="N21" s="5" t="s">
        <v>239</v>
      </c>
      <c r="O21" s="5" t="s">
        <v>240</v>
      </c>
    </row>
    <row r="22" spans="1:15" customFormat="1" ht="14.5">
      <c r="A22" s="47"/>
      <c r="B22" s="48"/>
      <c r="C22" s="48"/>
      <c r="D22" s="48"/>
      <c r="E22" s="48"/>
      <c r="F22" s="48"/>
      <c r="G22" s="48"/>
      <c r="H22" s="48"/>
      <c r="I22" s="48"/>
      <c r="J22" s="48"/>
      <c r="K22" s="48"/>
      <c r="L22" s="48"/>
      <c r="M22" s="48"/>
      <c r="N22" s="48"/>
      <c r="O22" s="48"/>
    </row>
    <row r="23" spans="1:15" customFormat="1" ht="14.5">
      <c r="A23" s="47"/>
      <c r="B23" s="48"/>
      <c r="C23" s="48"/>
      <c r="D23" s="48"/>
      <c r="E23" s="48"/>
      <c r="F23" s="48"/>
      <c r="G23" s="48"/>
      <c r="H23" s="48"/>
      <c r="I23" s="48"/>
      <c r="J23" s="48"/>
      <c r="K23" s="48"/>
      <c r="L23" s="48"/>
      <c r="M23" s="48"/>
      <c r="N23" s="48"/>
      <c r="O23" s="48"/>
    </row>
    <row r="24" spans="1:15" customFormat="1" ht="14.5">
      <c r="A24" s="47"/>
      <c r="B24" s="48"/>
      <c r="C24" s="48"/>
      <c r="D24" s="48"/>
      <c r="E24" s="48"/>
      <c r="F24" s="48"/>
      <c r="G24" s="48"/>
      <c r="H24" s="48"/>
      <c r="I24" s="48"/>
      <c r="J24" s="48"/>
      <c r="K24" s="48"/>
      <c r="L24" s="48"/>
      <c r="M24" s="48"/>
      <c r="N24" s="48"/>
      <c r="O24" s="48"/>
    </row>
    <row r="25" spans="1:15" customFormat="1" ht="14.5">
      <c r="A25" s="47"/>
      <c r="B25" s="48"/>
      <c r="C25" s="48"/>
      <c r="D25" s="48"/>
      <c r="E25" s="48"/>
      <c r="F25" s="48"/>
      <c r="G25" s="48"/>
      <c r="H25" s="48"/>
      <c r="I25" s="48"/>
      <c r="J25" s="48"/>
      <c r="K25" s="48"/>
      <c r="L25" s="48"/>
      <c r="M25" s="48"/>
      <c r="N25" s="48"/>
      <c r="O25" s="48"/>
    </row>
    <row r="26" spans="1:15" customFormat="1" ht="14.5">
      <c r="A26" s="47"/>
      <c r="B26" s="48"/>
      <c r="C26" s="48"/>
      <c r="D26" s="48"/>
      <c r="E26" s="48"/>
      <c r="F26" s="48"/>
      <c r="G26" s="48"/>
      <c r="H26" s="48"/>
      <c r="I26" s="48"/>
      <c r="J26" s="48"/>
      <c r="K26" s="48"/>
      <c r="L26" s="48"/>
      <c r="M26" s="48"/>
      <c r="N26" s="48"/>
      <c r="O26" s="48"/>
    </row>
    <row r="27" spans="1:15" customFormat="1" ht="14.5">
      <c r="A27" s="47"/>
      <c r="B27" s="48"/>
      <c r="C27" s="48"/>
      <c r="D27" s="48"/>
      <c r="E27" s="48"/>
      <c r="F27" s="48"/>
      <c r="G27" s="48"/>
      <c r="H27" s="48"/>
      <c r="I27" s="48"/>
      <c r="J27" s="48"/>
      <c r="K27" s="48"/>
      <c r="L27" s="48"/>
      <c r="M27" s="48"/>
      <c r="N27" s="48"/>
      <c r="O27" s="48"/>
    </row>
    <row r="28" spans="1:15" customFormat="1" ht="14.5">
      <c r="A28" s="47"/>
      <c r="B28" s="48"/>
      <c r="C28" s="48"/>
      <c r="D28" s="48"/>
      <c r="E28" s="48"/>
      <c r="F28" s="48"/>
      <c r="G28" s="48"/>
      <c r="H28" s="48"/>
      <c r="I28" s="48"/>
      <c r="J28" s="48"/>
      <c r="K28" s="48"/>
      <c r="L28" s="48"/>
      <c r="M28" s="48"/>
      <c r="N28" s="48"/>
      <c r="O28" s="48"/>
    </row>
    <row r="29" spans="1:15" customFormat="1" ht="14.5">
      <c r="A29" s="47"/>
      <c r="B29" s="48"/>
      <c r="C29" s="48"/>
      <c r="D29" s="48"/>
      <c r="E29" s="48"/>
      <c r="F29" s="48"/>
      <c r="G29" s="48"/>
      <c r="H29" s="48"/>
      <c r="I29" s="48"/>
      <c r="J29" s="48"/>
      <c r="K29" s="48"/>
      <c r="L29" s="48"/>
      <c r="M29" s="48"/>
      <c r="N29" s="48"/>
      <c r="O29" s="48"/>
    </row>
    <row r="30" spans="1:15" s="50" customFormat="1" ht="13">
      <c r="A30" s="56" t="s">
        <v>115</v>
      </c>
    </row>
    <row r="31" spans="1:15">
      <c r="A31" s="107" t="s">
        <v>123</v>
      </c>
      <c r="B31" s="50"/>
      <c r="C31" s="50"/>
      <c r="D31" s="50"/>
      <c r="E31" s="50"/>
      <c r="F31" s="50"/>
      <c r="G31" s="50"/>
    </row>
    <row r="32" spans="1:15">
      <c r="A32" s="54" t="s">
        <v>50</v>
      </c>
      <c r="B32" s="50"/>
      <c r="C32" s="50"/>
      <c r="D32" s="50"/>
      <c r="E32" s="50"/>
      <c r="F32" s="50"/>
      <c r="G32" s="50"/>
    </row>
    <row r="33" spans="1:18">
      <c r="A33" s="54" t="s">
        <v>294</v>
      </c>
      <c r="B33" s="50"/>
      <c r="C33" s="50"/>
      <c r="D33" s="50"/>
      <c r="E33" s="50"/>
      <c r="F33" s="50"/>
      <c r="G33" s="50"/>
    </row>
    <row r="34" spans="1:18">
      <c r="A34" s="54" t="s">
        <v>290</v>
      </c>
      <c r="B34" s="50"/>
      <c r="C34" s="50"/>
      <c r="D34" s="50"/>
      <c r="E34" s="50"/>
      <c r="F34" s="50"/>
      <c r="G34" s="50"/>
    </row>
    <row r="35" spans="1:18">
      <c r="A35" s="54" t="s">
        <v>284</v>
      </c>
      <c r="B35" s="50"/>
      <c r="C35" s="50"/>
      <c r="D35" s="50"/>
      <c r="E35" s="50"/>
      <c r="F35" s="50"/>
      <c r="G35" s="50"/>
    </row>
    <row r="36" spans="1:18">
      <c r="A36" s="54" t="s">
        <v>285</v>
      </c>
      <c r="B36" s="50"/>
      <c r="C36" s="50"/>
      <c r="D36" s="50"/>
      <c r="E36" s="50"/>
      <c r="F36" s="50"/>
      <c r="G36" s="50"/>
    </row>
    <row r="37" spans="1:18">
      <c r="A37" s="54" t="s">
        <v>186</v>
      </c>
      <c r="B37" s="50"/>
      <c r="C37" s="50"/>
      <c r="D37" s="50"/>
      <c r="E37" s="50"/>
      <c r="F37" s="50"/>
      <c r="G37" s="50"/>
    </row>
    <row r="38" spans="1:18">
      <c r="A38" s="54" t="s">
        <v>243</v>
      </c>
    </row>
    <row r="39" spans="1:18">
      <c r="A39" s="54" t="s">
        <v>126</v>
      </c>
    </row>
    <row r="41" spans="1:18">
      <c r="A41" s="51"/>
      <c r="B41" s="50"/>
      <c r="C41" s="50"/>
      <c r="D41" s="50"/>
      <c r="E41" s="50"/>
      <c r="F41" s="50"/>
      <c r="G41" s="50"/>
    </row>
    <row r="42" spans="1:18" s="55" customFormat="1">
      <c r="A42" s="59" t="s">
        <v>249</v>
      </c>
    </row>
    <row r="43" spans="1:18" ht="39">
      <c r="A43" s="61" t="s">
        <v>38</v>
      </c>
      <c r="B43" s="103" t="s">
        <v>39</v>
      </c>
      <c r="C43" s="110" t="s">
        <v>310</v>
      </c>
      <c r="J43" s="50"/>
      <c r="K43" s="50"/>
      <c r="L43" s="50"/>
      <c r="M43" s="50"/>
      <c r="N43" s="50"/>
      <c r="O43" s="50"/>
      <c r="P43" s="50"/>
      <c r="Q43" s="50"/>
      <c r="R43" s="45"/>
    </row>
    <row r="44" spans="1:18" ht="18" customHeight="1">
      <c r="A44" s="48"/>
      <c r="B44" s="48"/>
      <c r="C44" s="48"/>
      <c r="J44" s="50"/>
      <c r="K44" s="50"/>
      <c r="L44" s="50"/>
      <c r="M44" s="50"/>
      <c r="N44" s="50"/>
      <c r="O44" s="50"/>
      <c r="P44" s="52"/>
    </row>
    <row r="45" spans="1:18" ht="15.65" customHeight="1">
      <c r="C45" s="164" t="s">
        <v>116</v>
      </c>
      <c r="D45" s="166"/>
      <c r="E45" s="166"/>
      <c r="F45" s="166"/>
      <c r="G45" s="165"/>
      <c r="H45" s="164" t="s">
        <v>308</v>
      </c>
      <c r="I45" s="166"/>
      <c r="J45" s="166"/>
      <c r="K45" s="166"/>
      <c r="L45" s="166"/>
      <c r="M45" s="166"/>
      <c r="N45" s="166"/>
      <c r="O45" s="166"/>
      <c r="P45" s="165"/>
    </row>
    <row r="46" spans="1:18" ht="52">
      <c r="A46" s="27" t="s">
        <v>122</v>
      </c>
      <c r="B46" s="27" t="s">
        <v>132</v>
      </c>
      <c r="C46" s="5" t="s">
        <v>302</v>
      </c>
      <c r="D46" s="5" t="s">
        <v>303</v>
      </c>
      <c r="E46" s="5" t="s">
        <v>242</v>
      </c>
      <c r="F46" s="5" t="s">
        <v>288</v>
      </c>
      <c r="G46" s="78" t="s">
        <v>304</v>
      </c>
      <c r="H46" s="5" t="s">
        <v>223</v>
      </c>
      <c r="I46" s="5" t="s">
        <v>222</v>
      </c>
      <c r="J46" s="78" t="s">
        <v>305</v>
      </c>
      <c r="K46" s="5" t="s">
        <v>221</v>
      </c>
      <c r="L46" s="5" t="s">
        <v>219</v>
      </c>
      <c r="M46" s="78" t="s">
        <v>306</v>
      </c>
      <c r="N46" s="5" t="s">
        <v>190</v>
      </c>
      <c r="O46" s="5" t="s">
        <v>187</v>
      </c>
      <c r="P46" s="78" t="s">
        <v>307</v>
      </c>
    </row>
    <row r="47" spans="1:18">
      <c r="A47" s="53"/>
      <c r="C47" s="48" t="s">
        <v>53</v>
      </c>
      <c r="D47" s="48"/>
      <c r="E47" s="48" t="s">
        <v>53</v>
      </c>
      <c r="F47" s="48" t="s">
        <v>53</v>
      </c>
      <c r="G47" s="48"/>
      <c r="H47" s="48"/>
      <c r="I47" s="48"/>
      <c r="J47" s="48"/>
      <c r="K47" s="48"/>
      <c r="L47" s="48"/>
      <c r="M47" s="48"/>
      <c r="N47" s="48"/>
      <c r="O47" s="48"/>
      <c r="P47" s="48"/>
    </row>
    <row r="48" spans="1:18">
      <c r="A48" s="53"/>
      <c r="B48" s="53"/>
      <c r="C48" s="48" t="s">
        <v>53</v>
      </c>
      <c r="D48" s="48"/>
      <c r="E48" s="48" t="s">
        <v>53</v>
      </c>
      <c r="F48" s="48" t="s">
        <v>53</v>
      </c>
      <c r="G48" s="48"/>
      <c r="H48" s="48"/>
      <c r="I48" s="48"/>
      <c r="J48" s="48"/>
      <c r="K48" s="48"/>
      <c r="L48" s="48"/>
      <c r="M48" s="48"/>
      <c r="N48" s="48"/>
      <c r="O48" s="48"/>
      <c r="P48" s="48"/>
    </row>
    <row r="49" spans="1:16">
      <c r="A49" s="53"/>
      <c r="B49" s="53"/>
      <c r="C49" s="48" t="s">
        <v>53</v>
      </c>
      <c r="D49" s="48"/>
      <c r="E49" s="48" t="s">
        <v>53</v>
      </c>
      <c r="F49" s="48" t="s">
        <v>53</v>
      </c>
      <c r="G49" s="48"/>
      <c r="H49" s="48"/>
      <c r="I49" s="48"/>
      <c r="J49" s="48"/>
      <c r="K49" s="48"/>
      <c r="L49" s="48"/>
      <c r="M49" s="48"/>
      <c r="N49" s="48"/>
      <c r="O49" s="48"/>
      <c r="P49" s="48"/>
    </row>
    <row r="50" spans="1:16" ht="14.15" customHeight="1">
      <c r="A50" s="54" t="s">
        <v>300</v>
      </c>
      <c r="B50" s="108"/>
      <c r="C50" s="109"/>
      <c r="D50" s="109"/>
      <c r="E50" s="109"/>
      <c r="F50" s="109"/>
      <c r="G50" s="109"/>
      <c r="H50" s="109"/>
      <c r="I50" s="109"/>
      <c r="J50" s="109"/>
      <c r="K50" s="109"/>
      <c r="L50" s="109"/>
      <c r="M50" s="109"/>
      <c r="N50" s="109"/>
      <c r="O50" s="109"/>
      <c r="P50" s="109"/>
    </row>
    <row r="51" spans="1:16" s="50" customFormat="1" ht="12.5">
      <c r="A51" s="54" t="s">
        <v>301</v>
      </c>
      <c r="B51" s="54"/>
      <c r="C51" s="54"/>
    </row>
    <row r="52" spans="1:16" s="50" customFormat="1" ht="12.5">
      <c r="A52" s="54" t="s">
        <v>298</v>
      </c>
      <c r="B52" s="54"/>
      <c r="C52" s="54"/>
    </row>
    <row r="53" spans="1:16" s="50" customFormat="1" ht="12.5">
      <c r="A53" s="54" t="s">
        <v>299</v>
      </c>
      <c r="B53" s="54"/>
      <c r="C53" s="54"/>
    </row>
    <row r="54" spans="1:16" s="50" customFormat="1" ht="12.5">
      <c r="A54" s="54"/>
      <c r="B54" s="54"/>
      <c r="C54" s="54"/>
    </row>
    <row r="57" spans="1:16">
      <c r="A57" s="91" t="s">
        <v>191</v>
      </c>
      <c r="B57" s="92"/>
      <c r="C57" s="93"/>
    </row>
    <row r="58" spans="1:16" s="82" customFormat="1" ht="42.65" customHeight="1">
      <c r="A58" s="95" t="s">
        <v>275</v>
      </c>
      <c r="B58" s="95" t="s">
        <v>464</v>
      </c>
      <c r="C58" s="37"/>
    </row>
    <row r="59" spans="1:16" s="82" customFormat="1" ht="67.75" customHeight="1">
      <c r="A59" s="95" t="s">
        <v>260</v>
      </c>
      <c r="B59" s="95" t="s">
        <v>464</v>
      </c>
      <c r="C59" s="37"/>
    </row>
  </sheetData>
  <mergeCells count="10">
    <mergeCell ref="B19:O19"/>
    <mergeCell ref="D20:E20"/>
    <mergeCell ref="B20:C20"/>
    <mergeCell ref="C45:G45"/>
    <mergeCell ref="N20:O20"/>
    <mergeCell ref="L20:M20"/>
    <mergeCell ref="J20:K20"/>
    <mergeCell ref="H20:I20"/>
    <mergeCell ref="F20:G20"/>
    <mergeCell ref="H45:P4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2"/>
  <sheetViews>
    <sheetView tabSelected="1" topLeftCell="A55" zoomScale="85" zoomScaleNormal="85" workbookViewId="0">
      <selection activeCell="F62" sqref="F62"/>
    </sheetView>
  </sheetViews>
  <sheetFormatPr defaultColWidth="8.81640625" defaultRowHeight="14"/>
  <cols>
    <col min="1" max="1" width="26" style="82" customWidth="1"/>
    <col min="2" max="2" width="18.453125" style="82" customWidth="1"/>
    <col min="3" max="3" width="17.54296875" style="82" customWidth="1"/>
    <col min="4" max="4" width="21.453125" style="82" customWidth="1"/>
    <col min="5" max="5" width="14.453125" style="82" customWidth="1"/>
    <col min="6" max="6" width="14.54296875" style="82" bestFit="1" customWidth="1"/>
    <col min="7" max="7" width="22.54296875" style="82" customWidth="1"/>
    <col min="8" max="8" width="15.54296875" style="82" customWidth="1"/>
    <col min="9" max="9" width="17.81640625" style="82" customWidth="1"/>
    <col min="10" max="10" width="14.453125" style="82" customWidth="1"/>
    <col min="11" max="11" width="15.54296875" style="82" customWidth="1"/>
    <col min="12" max="14" width="15.1796875" style="82" customWidth="1"/>
    <col min="15" max="15" width="14.81640625" style="82" customWidth="1"/>
    <col min="16" max="17" width="15.1796875" style="82" customWidth="1"/>
    <col min="18" max="18" width="16.1796875" style="82" customWidth="1"/>
    <col min="19" max="19" width="17.54296875" style="82" customWidth="1"/>
    <col min="20" max="20" width="14.453125" style="82" customWidth="1"/>
    <col min="21" max="21" width="17.54296875" style="82" customWidth="1"/>
    <col min="22" max="16384" width="8.81640625" style="82"/>
  </cols>
  <sheetData>
    <row r="1" spans="1:13" ht="15.5">
      <c r="A1" s="16" t="s">
        <v>250</v>
      </c>
      <c r="B1" s="16"/>
      <c r="C1" s="16"/>
      <c r="D1" s="17"/>
      <c r="E1" s="17"/>
      <c r="F1" s="17"/>
      <c r="G1" s="17"/>
      <c r="H1" s="17"/>
      <c r="I1" s="17"/>
      <c r="J1" s="17"/>
      <c r="K1" s="17"/>
      <c r="L1" s="17"/>
      <c r="M1" s="17"/>
    </row>
    <row r="2" spans="1:13" ht="15.5">
      <c r="A2" s="79" t="s">
        <v>210</v>
      </c>
      <c r="B2" s="16"/>
      <c r="C2" s="16"/>
      <c r="D2" s="17"/>
      <c r="E2" s="17"/>
      <c r="F2" s="17"/>
      <c r="G2" s="17"/>
      <c r="H2" s="17"/>
      <c r="I2" s="17"/>
      <c r="J2" s="17"/>
      <c r="K2" s="17"/>
      <c r="L2" s="17"/>
      <c r="M2" s="17"/>
    </row>
    <row r="3" spans="1:13" ht="15.5">
      <c r="A3" s="79" t="s">
        <v>183</v>
      </c>
      <c r="B3" s="16"/>
      <c r="C3" s="16"/>
      <c r="D3" s="17"/>
      <c r="E3" s="17"/>
      <c r="F3" s="17"/>
      <c r="G3" s="17"/>
      <c r="H3" s="17"/>
      <c r="I3" s="17"/>
      <c r="J3" s="17"/>
      <c r="K3" s="17"/>
      <c r="L3" s="17"/>
      <c r="M3" s="17"/>
    </row>
    <row r="4" spans="1:13" s="74" customFormat="1" ht="14.5">
      <c r="A4" s="79" t="s">
        <v>208</v>
      </c>
    </row>
    <row r="5" spans="1:13" s="55" customFormat="1">
      <c r="A5" s="59" t="s">
        <v>251</v>
      </c>
    </row>
    <row r="6" spans="1:13" ht="60" customHeight="1">
      <c r="A6" s="77" t="s">
        <v>38</v>
      </c>
      <c r="B6" s="77" t="s">
        <v>39</v>
      </c>
      <c r="C6" s="62" t="s">
        <v>215</v>
      </c>
      <c r="D6" s="62" t="s">
        <v>216</v>
      </c>
      <c r="F6" s="33"/>
      <c r="G6" s="33"/>
      <c r="H6" s="33"/>
      <c r="I6" s="33"/>
      <c r="J6" s="33"/>
      <c r="K6" s="33"/>
      <c r="L6" s="33"/>
      <c r="M6" s="33"/>
    </row>
    <row r="7" spans="1:13" s="87" customFormat="1" ht="26.5" customHeight="1">
      <c r="A7" s="118">
        <v>44378</v>
      </c>
      <c r="B7" s="63" t="s">
        <v>345</v>
      </c>
      <c r="C7" s="63">
        <v>6</v>
      </c>
      <c r="D7" s="64">
        <v>0</v>
      </c>
      <c r="F7" s="65"/>
      <c r="G7" s="65"/>
      <c r="H7" s="65"/>
      <c r="I7" s="65"/>
      <c r="J7" s="65"/>
      <c r="K7" s="65"/>
      <c r="L7" s="65"/>
      <c r="M7" s="65"/>
    </row>
    <row r="8" spans="1:13">
      <c r="A8" s="33"/>
      <c r="B8" s="33"/>
      <c r="C8" s="33"/>
      <c r="D8" s="33"/>
      <c r="E8" s="33"/>
      <c r="F8" s="33"/>
      <c r="G8" s="33"/>
    </row>
    <row r="9" spans="1:13" ht="65">
      <c r="A9" s="27" t="s">
        <v>217</v>
      </c>
      <c r="B9" s="66" t="s">
        <v>134</v>
      </c>
      <c r="C9" s="66" t="s">
        <v>133</v>
      </c>
      <c r="D9" s="66" t="s">
        <v>230</v>
      </c>
      <c r="E9" s="58" t="s">
        <v>281</v>
      </c>
      <c r="F9" s="58" t="s">
        <v>289</v>
      </c>
      <c r="G9" s="35" t="s">
        <v>282</v>
      </c>
      <c r="H9" s="35" t="s">
        <v>283</v>
      </c>
    </row>
    <row r="10" spans="1:13">
      <c r="A10" s="113" t="s">
        <v>316</v>
      </c>
      <c r="B10" s="113" t="s">
        <v>317</v>
      </c>
      <c r="C10" s="114" t="s">
        <v>318</v>
      </c>
      <c r="D10" s="32" t="s">
        <v>319</v>
      </c>
      <c r="E10" s="12">
        <v>6</v>
      </c>
      <c r="F10" s="12">
        <v>5</v>
      </c>
      <c r="G10" s="115">
        <v>0</v>
      </c>
      <c r="H10" s="49">
        <v>0.36499999999999999</v>
      </c>
    </row>
    <row r="11" spans="1:13">
      <c r="A11" s="113" t="s">
        <v>320</v>
      </c>
      <c r="B11" s="32" t="s">
        <v>320</v>
      </c>
      <c r="C11" s="114" t="s">
        <v>318</v>
      </c>
      <c r="D11" s="32" t="s">
        <v>319</v>
      </c>
      <c r="E11" s="12">
        <v>4</v>
      </c>
      <c r="F11" s="12">
        <v>5</v>
      </c>
      <c r="G11" s="115">
        <v>0</v>
      </c>
      <c r="H11" s="49">
        <v>0.20499999999999999</v>
      </c>
    </row>
    <row r="12" spans="1:13">
      <c r="A12" s="113" t="s">
        <v>321</v>
      </c>
      <c r="B12" s="32" t="s">
        <v>322</v>
      </c>
      <c r="C12" s="114" t="s">
        <v>329</v>
      </c>
      <c r="D12" s="32" t="s">
        <v>319</v>
      </c>
      <c r="E12" s="12">
        <v>20</v>
      </c>
      <c r="F12" s="12">
        <v>19</v>
      </c>
      <c r="G12" s="115">
        <v>0.05</v>
      </c>
      <c r="H12" s="49">
        <v>0.42199999999999999</v>
      </c>
    </row>
    <row r="13" spans="1:13" ht="25">
      <c r="A13" s="113" t="s">
        <v>324</v>
      </c>
      <c r="B13" s="113" t="s">
        <v>324</v>
      </c>
      <c r="C13" s="114" t="s">
        <v>323</v>
      </c>
      <c r="D13" s="32" t="s">
        <v>319</v>
      </c>
      <c r="E13" s="12">
        <v>24</v>
      </c>
      <c r="F13" s="12">
        <v>24</v>
      </c>
      <c r="G13" s="115">
        <v>0</v>
      </c>
      <c r="H13" s="12">
        <v>2.3E-2</v>
      </c>
    </row>
    <row r="14" spans="1:13">
      <c r="A14" s="113" t="s">
        <v>325</v>
      </c>
      <c r="B14" s="32" t="s">
        <v>326</v>
      </c>
      <c r="C14" s="114" t="s">
        <v>327</v>
      </c>
      <c r="D14" s="32" t="s">
        <v>319</v>
      </c>
      <c r="E14" s="12">
        <v>23</v>
      </c>
      <c r="F14" s="12">
        <v>23</v>
      </c>
      <c r="G14" s="115">
        <v>0</v>
      </c>
      <c r="H14" s="12">
        <v>3.5000000000000003E-2</v>
      </c>
    </row>
    <row r="15" spans="1:13" ht="25">
      <c r="A15" s="113" t="s">
        <v>328</v>
      </c>
      <c r="B15" s="113" t="s">
        <v>328</v>
      </c>
      <c r="C15" s="114" t="s">
        <v>323</v>
      </c>
      <c r="D15" s="32" t="s">
        <v>319</v>
      </c>
      <c r="E15" s="12">
        <v>29</v>
      </c>
      <c r="F15" s="12">
        <v>29</v>
      </c>
      <c r="G15" s="115">
        <v>0</v>
      </c>
      <c r="H15" s="12">
        <v>4.8000000000000001E-2</v>
      </c>
    </row>
    <row r="16" spans="1:13">
      <c r="A16" s="32"/>
      <c r="B16" s="32"/>
      <c r="C16" s="32"/>
      <c r="D16" s="32"/>
      <c r="E16" s="12"/>
      <c r="F16" s="12"/>
      <c r="G16" s="12"/>
      <c r="H16" s="12"/>
    </row>
    <row r="17" spans="1:15">
      <c r="A17" s="31"/>
      <c r="B17" s="31"/>
      <c r="C17" s="31"/>
      <c r="D17" s="31"/>
      <c r="E17" s="12"/>
      <c r="F17" s="12"/>
      <c r="G17" s="12"/>
      <c r="H17" s="12"/>
    </row>
    <row r="18" spans="1:15" customFormat="1" ht="14.5"/>
    <row r="19" spans="1:15" customFormat="1" ht="15.5">
      <c r="B19" s="161" t="s">
        <v>280</v>
      </c>
      <c r="C19" s="162"/>
      <c r="D19" s="162"/>
      <c r="E19" s="162"/>
      <c r="F19" s="162"/>
      <c r="G19" s="162"/>
      <c r="H19" s="162"/>
      <c r="I19" s="162"/>
      <c r="J19" s="162"/>
      <c r="K19" s="162"/>
      <c r="L19" s="162"/>
      <c r="M19" s="162"/>
      <c r="N19" s="162"/>
      <c r="O19" s="163"/>
    </row>
    <row r="20" spans="1:15" customFormat="1" ht="14.5">
      <c r="B20" s="164" t="s">
        <v>245</v>
      </c>
      <c r="C20" s="165"/>
      <c r="D20" s="164" t="s">
        <v>124</v>
      </c>
      <c r="E20" s="165"/>
      <c r="F20" s="164" t="s">
        <v>117</v>
      </c>
      <c r="G20" s="165"/>
      <c r="H20" s="164" t="s">
        <v>118</v>
      </c>
      <c r="I20" s="165"/>
      <c r="J20" s="164" t="s">
        <v>119</v>
      </c>
      <c r="K20" s="165"/>
      <c r="L20" s="164" t="s">
        <v>120</v>
      </c>
      <c r="M20" s="165"/>
      <c r="N20" s="164" t="s">
        <v>121</v>
      </c>
      <c r="O20" s="165"/>
    </row>
    <row r="21" spans="1:15" customFormat="1" ht="38.5">
      <c r="A21" s="27" t="s">
        <v>217</v>
      </c>
      <c r="B21" s="5" t="s">
        <v>241</v>
      </c>
      <c r="C21" s="5" t="s">
        <v>244</v>
      </c>
      <c r="D21" s="5" t="s">
        <v>241</v>
      </c>
      <c r="E21" s="5" t="s">
        <v>244</v>
      </c>
      <c r="F21" s="5" t="s">
        <v>241</v>
      </c>
      <c r="G21" s="5" t="s">
        <v>244</v>
      </c>
      <c r="H21" s="5" t="s">
        <v>241</v>
      </c>
      <c r="I21" s="5" t="s">
        <v>244</v>
      </c>
      <c r="J21" s="5" t="s">
        <v>241</v>
      </c>
      <c r="K21" s="5" t="s">
        <v>244</v>
      </c>
      <c r="L21" s="5" t="s">
        <v>241</v>
      </c>
      <c r="M21" s="5" t="s">
        <v>244</v>
      </c>
      <c r="N21" s="5" t="s">
        <v>241</v>
      </c>
      <c r="O21" s="5" t="s">
        <v>244</v>
      </c>
    </row>
    <row r="22" spans="1:15" customFormat="1" ht="14.5">
      <c r="A22" s="32" t="s">
        <v>330</v>
      </c>
      <c r="B22" s="48">
        <v>15</v>
      </c>
      <c r="C22" s="48" t="s">
        <v>331</v>
      </c>
      <c r="D22" s="48">
        <v>44</v>
      </c>
      <c r="E22" s="48" t="s">
        <v>331</v>
      </c>
      <c r="F22" s="48" t="s">
        <v>332</v>
      </c>
      <c r="G22" s="48" t="s">
        <v>331</v>
      </c>
      <c r="H22" s="48">
        <v>96</v>
      </c>
      <c r="I22" s="48" t="s">
        <v>331</v>
      </c>
      <c r="J22" s="48" t="s">
        <v>333</v>
      </c>
      <c r="K22" s="48" t="s">
        <v>331</v>
      </c>
      <c r="L22" s="48" t="s">
        <v>334</v>
      </c>
      <c r="M22" s="48" t="s">
        <v>331</v>
      </c>
      <c r="N22" s="48">
        <v>0</v>
      </c>
      <c r="O22" s="48" t="s">
        <v>331</v>
      </c>
    </row>
    <row r="23" spans="1:15" customFormat="1" ht="14.5">
      <c r="A23" s="32" t="s">
        <v>335</v>
      </c>
      <c r="B23" s="48">
        <v>12</v>
      </c>
      <c r="C23" s="48" t="s">
        <v>331</v>
      </c>
      <c r="D23" s="48">
        <v>3</v>
      </c>
      <c r="E23" s="48" t="s">
        <v>331</v>
      </c>
      <c r="F23" s="48">
        <v>47</v>
      </c>
      <c r="G23" s="48" t="s">
        <v>331</v>
      </c>
      <c r="H23" s="48">
        <v>8</v>
      </c>
      <c r="I23" s="48" t="s">
        <v>331</v>
      </c>
      <c r="J23" s="48">
        <v>9</v>
      </c>
      <c r="K23" s="48" t="s">
        <v>331</v>
      </c>
      <c r="L23" s="48">
        <v>80</v>
      </c>
      <c r="M23" s="48" t="s">
        <v>331</v>
      </c>
      <c r="N23" s="48">
        <v>0</v>
      </c>
      <c r="O23" s="48" t="s">
        <v>331</v>
      </c>
    </row>
    <row r="24" spans="1:15" customFormat="1" ht="14.5">
      <c r="A24" s="32" t="s">
        <v>336</v>
      </c>
      <c r="B24" s="48">
        <v>1</v>
      </c>
      <c r="C24" s="48" t="s">
        <v>331</v>
      </c>
      <c r="D24" s="48">
        <v>3</v>
      </c>
      <c r="E24" s="48" t="s">
        <v>331</v>
      </c>
      <c r="F24" s="48">
        <v>15</v>
      </c>
      <c r="G24" s="48" t="s">
        <v>331</v>
      </c>
      <c r="H24" s="48">
        <v>6</v>
      </c>
      <c r="I24" s="48" t="s">
        <v>331</v>
      </c>
      <c r="J24" s="48">
        <v>2</v>
      </c>
      <c r="K24" s="48" t="s">
        <v>331</v>
      </c>
      <c r="L24" s="48">
        <v>4</v>
      </c>
      <c r="M24" s="48" t="s">
        <v>331</v>
      </c>
      <c r="N24" s="48">
        <v>0</v>
      </c>
      <c r="O24" s="48" t="s">
        <v>331</v>
      </c>
    </row>
    <row r="25" spans="1:15" customFormat="1" ht="14.5">
      <c r="A25" s="32" t="s">
        <v>337</v>
      </c>
      <c r="B25" s="48">
        <v>0</v>
      </c>
      <c r="C25" s="48" t="s">
        <v>331</v>
      </c>
      <c r="D25" s="48">
        <v>0</v>
      </c>
      <c r="E25" s="48" t="s">
        <v>331</v>
      </c>
      <c r="F25" s="48">
        <v>1</v>
      </c>
      <c r="G25" s="48" t="s">
        <v>331</v>
      </c>
      <c r="H25" s="48">
        <v>3</v>
      </c>
      <c r="I25" s="48" t="s">
        <v>331</v>
      </c>
      <c r="J25" s="48">
        <v>1</v>
      </c>
      <c r="K25" s="48" t="s">
        <v>331</v>
      </c>
      <c r="L25" s="48">
        <v>5</v>
      </c>
      <c r="M25" s="48" t="s">
        <v>331</v>
      </c>
      <c r="N25" s="48">
        <v>0</v>
      </c>
      <c r="O25" s="48" t="s">
        <v>331</v>
      </c>
    </row>
    <row r="26" spans="1:15" customFormat="1" ht="14.5">
      <c r="A26" s="32" t="s">
        <v>338</v>
      </c>
      <c r="B26" s="48">
        <v>0</v>
      </c>
      <c r="C26" s="48" t="s">
        <v>331</v>
      </c>
      <c r="D26" s="48">
        <v>0</v>
      </c>
      <c r="E26" s="48" t="s">
        <v>331</v>
      </c>
      <c r="F26" s="48">
        <v>1</v>
      </c>
      <c r="G26" s="48" t="s">
        <v>331</v>
      </c>
      <c r="H26" s="48">
        <v>0</v>
      </c>
      <c r="I26" s="48" t="s">
        <v>331</v>
      </c>
      <c r="J26" s="48">
        <v>1</v>
      </c>
      <c r="K26" s="48" t="s">
        <v>331</v>
      </c>
      <c r="L26" s="48">
        <v>2</v>
      </c>
      <c r="M26" s="48" t="s">
        <v>331</v>
      </c>
      <c r="N26" s="48">
        <v>0</v>
      </c>
      <c r="O26" s="48" t="s">
        <v>331</v>
      </c>
    </row>
    <row r="27" spans="1:15" customFormat="1" ht="14.5">
      <c r="A27" s="116" t="s">
        <v>339</v>
      </c>
      <c r="B27" s="48">
        <v>83</v>
      </c>
      <c r="C27" s="48" t="s">
        <v>340</v>
      </c>
      <c r="D27" s="48">
        <v>85</v>
      </c>
      <c r="E27" s="48" t="s">
        <v>340</v>
      </c>
      <c r="F27" s="48">
        <v>100</v>
      </c>
      <c r="G27" s="117" t="s">
        <v>340</v>
      </c>
      <c r="H27" s="48">
        <v>100</v>
      </c>
      <c r="I27" s="117" t="s">
        <v>340</v>
      </c>
      <c r="J27" s="48">
        <v>100</v>
      </c>
      <c r="K27" s="117" t="s">
        <v>340</v>
      </c>
      <c r="L27" s="48">
        <v>100</v>
      </c>
      <c r="M27" s="117" t="s">
        <v>340</v>
      </c>
      <c r="N27" s="48">
        <v>96</v>
      </c>
      <c r="O27" s="117" t="s">
        <v>340</v>
      </c>
    </row>
    <row r="28" spans="1:15" customFormat="1" ht="14.5">
      <c r="A28" s="32" t="s">
        <v>341</v>
      </c>
      <c r="B28" s="48">
        <v>16</v>
      </c>
      <c r="C28" s="48" t="s">
        <v>340</v>
      </c>
      <c r="D28" s="48">
        <v>32</v>
      </c>
      <c r="E28" s="48" t="s">
        <v>340</v>
      </c>
      <c r="F28" s="48">
        <v>58</v>
      </c>
      <c r="G28" s="48" t="s">
        <v>340</v>
      </c>
      <c r="H28" s="48">
        <v>3</v>
      </c>
      <c r="I28" s="48" t="s">
        <v>340</v>
      </c>
      <c r="J28" s="48">
        <v>37</v>
      </c>
      <c r="K28" s="48" t="s">
        <v>340</v>
      </c>
      <c r="L28" s="48">
        <v>72</v>
      </c>
      <c r="M28" s="48" t="s">
        <v>340</v>
      </c>
      <c r="N28" s="48">
        <v>0</v>
      </c>
      <c r="O28" s="48" t="s">
        <v>340</v>
      </c>
    </row>
    <row r="29" spans="1:15" customFormat="1" ht="14.5">
      <c r="A29" s="32" t="s">
        <v>342</v>
      </c>
      <c r="B29" s="48">
        <v>7</v>
      </c>
      <c r="C29" s="48" t="s">
        <v>340</v>
      </c>
      <c r="D29" s="48">
        <v>6</v>
      </c>
      <c r="E29" s="48" t="s">
        <v>340</v>
      </c>
      <c r="F29" s="48">
        <v>15</v>
      </c>
      <c r="G29" s="48" t="s">
        <v>340</v>
      </c>
      <c r="H29" s="48">
        <v>9</v>
      </c>
      <c r="I29" s="48" t="s">
        <v>340</v>
      </c>
      <c r="J29" s="48">
        <v>4</v>
      </c>
      <c r="K29" s="48" t="s">
        <v>340</v>
      </c>
      <c r="L29" s="48">
        <v>10</v>
      </c>
      <c r="M29" s="48" t="s">
        <v>340</v>
      </c>
      <c r="N29" s="48">
        <v>0</v>
      </c>
      <c r="O29" s="48" t="s">
        <v>340</v>
      </c>
    </row>
    <row r="30" spans="1:15" customFormat="1" ht="25">
      <c r="A30" s="32" t="s">
        <v>343</v>
      </c>
      <c r="B30" s="48">
        <v>43</v>
      </c>
      <c r="C30" s="48" t="s">
        <v>340</v>
      </c>
      <c r="D30" s="48">
        <v>11</v>
      </c>
      <c r="E30" s="48" t="s">
        <v>340</v>
      </c>
      <c r="F30" s="48">
        <v>14</v>
      </c>
      <c r="G30" s="48" t="s">
        <v>340</v>
      </c>
      <c r="H30" s="48">
        <v>8</v>
      </c>
      <c r="I30" s="48" t="s">
        <v>340</v>
      </c>
      <c r="J30" s="48">
        <v>18</v>
      </c>
      <c r="K30" s="48" t="s">
        <v>340</v>
      </c>
      <c r="L30" s="48">
        <v>61</v>
      </c>
      <c r="M30" s="48" t="s">
        <v>340</v>
      </c>
      <c r="N30" s="48">
        <v>0</v>
      </c>
      <c r="O30" s="48" t="s">
        <v>340</v>
      </c>
    </row>
    <row r="31" spans="1:15" customFormat="1" ht="14.5">
      <c r="A31" s="113" t="s">
        <v>321</v>
      </c>
      <c r="B31" s="48" t="s">
        <v>344</v>
      </c>
      <c r="C31" s="48" t="s">
        <v>344</v>
      </c>
      <c r="D31" s="48" t="s">
        <v>344</v>
      </c>
      <c r="E31" s="48" t="s">
        <v>344</v>
      </c>
      <c r="F31" s="48" t="s">
        <v>344</v>
      </c>
      <c r="G31" s="48" t="s">
        <v>344</v>
      </c>
      <c r="H31" s="48" t="s">
        <v>344</v>
      </c>
      <c r="I31" s="48" t="s">
        <v>344</v>
      </c>
      <c r="J31" s="48" t="s">
        <v>344</v>
      </c>
      <c r="K31" s="48" t="s">
        <v>344</v>
      </c>
      <c r="L31" s="48" t="s">
        <v>344</v>
      </c>
      <c r="M31" s="48" t="s">
        <v>344</v>
      </c>
      <c r="N31" s="48" t="s">
        <v>344</v>
      </c>
      <c r="O31" s="48" t="s">
        <v>344</v>
      </c>
    </row>
    <row r="32" spans="1:15" customFormat="1" ht="14.5">
      <c r="A32" s="113" t="s">
        <v>324</v>
      </c>
      <c r="B32" s="48" t="s">
        <v>344</v>
      </c>
      <c r="C32" s="48" t="s">
        <v>344</v>
      </c>
      <c r="D32" s="48" t="s">
        <v>344</v>
      </c>
      <c r="E32" s="48" t="s">
        <v>344</v>
      </c>
      <c r="F32" s="48" t="s">
        <v>344</v>
      </c>
      <c r="G32" s="48" t="s">
        <v>344</v>
      </c>
      <c r="H32" s="48" t="s">
        <v>344</v>
      </c>
      <c r="I32" s="48" t="s">
        <v>344</v>
      </c>
      <c r="J32" s="48" t="s">
        <v>344</v>
      </c>
      <c r="K32" s="48" t="s">
        <v>344</v>
      </c>
      <c r="L32" s="48" t="s">
        <v>344</v>
      </c>
      <c r="M32" s="48" t="s">
        <v>344</v>
      </c>
      <c r="N32" s="48" t="s">
        <v>344</v>
      </c>
      <c r="O32" s="48" t="s">
        <v>344</v>
      </c>
    </row>
    <row r="33" spans="1:15" customFormat="1" ht="14.5">
      <c r="A33" s="113" t="s">
        <v>325</v>
      </c>
      <c r="B33" s="48" t="s">
        <v>344</v>
      </c>
      <c r="C33" s="48" t="s">
        <v>344</v>
      </c>
      <c r="D33" s="48" t="s">
        <v>344</v>
      </c>
      <c r="E33" s="48" t="s">
        <v>344</v>
      </c>
      <c r="F33" s="48" t="s">
        <v>344</v>
      </c>
      <c r="G33" s="48" t="s">
        <v>344</v>
      </c>
      <c r="H33" s="48" t="s">
        <v>344</v>
      </c>
      <c r="I33" s="48" t="s">
        <v>344</v>
      </c>
      <c r="J33" s="48" t="s">
        <v>344</v>
      </c>
      <c r="K33" s="48" t="s">
        <v>344</v>
      </c>
      <c r="L33" s="48" t="s">
        <v>344</v>
      </c>
      <c r="M33" s="48" t="s">
        <v>344</v>
      </c>
      <c r="N33" s="48" t="s">
        <v>344</v>
      </c>
      <c r="O33" s="48" t="s">
        <v>344</v>
      </c>
    </row>
    <row r="34" spans="1:15" customFormat="1" ht="14.5">
      <c r="A34" s="113" t="s">
        <v>328</v>
      </c>
      <c r="B34" s="48" t="s">
        <v>344</v>
      </c>
      <c r="C34" s="48" t="s">
        <v>344</v>
      </c>
      <c r="D34" s="48" t="s">
        <v>344</v>
      </c>
      <c r="E34" s="48" t="s">
        <v>344</v>
      </c>
      <c r="F34" s="48" t="s">
        <v>344</v>
      </c>
      <c r="G34" s="48" t="s">
        <v>344</v>
      </c>
      <c r="H34" s="48" t="s">
        <v>344</v>
      </c>
      <c r="I34" s="48" t="s">
        <v>344</v>
      </c>
      <c r="J34" s="48" t="s">
        <v>344</v>
      </c>
      <c r="K34" s="48" t="s">
        <v>344</v>
      </c>
      <c r="L34" s="48" t="s">
        <v>344</v>
      </c>
      <c r="M34" s="48" t="s">
        <v>344</v>
      </c>
      <c r="N34" s="48" t="s">
        <v>344</v>
      </c>
      <c r="O34" s="48" t="s">
        <v>344</v>
      </c>
    </row>
    <row r="35" spans="1:15" customFormat="1" ht="14.5">
      <c r="A35" s="31"/>
      <c r="B35" s="48"/>
      <c r="C35" s="48"/>
      <c r="D35" s="48"/>
      <c r="E35" s="48"/>
      <c r="F35" s="48"/>
      <c r="G35" s="48"/>
      <c r="H35" s="48"/>
      <c r="I35" s="48"/>
      <c r="J35" s="48"/>
      <c r="K35" s="48"/>
      <c r="L35" s="48"/>
      <c r="M35" s="48"/>
      <c r="N35" s="48"/>
      <c r="O35" s="48"/>
    </row>
    <row r="36" spans="1:15" customFormat="1" ht="14.5">
      <c r="A36" s="31"/>
      <c r="B36" s="48"/>
      <c r="C36" s="48"/>
      <c r="D36" s="48"/>
      <c r="E36" s="48"/>
      <c r="F36" s="48"/>
      <c r="G36" s="48"/>
      <c r="H36" s="48"/>
      <c r="I36" s="48"/>
      <c r="J36" s="48"/>
      <c r="K36" s="48"/>
      <c r="L36" s="48"/>
      <c r="M36" s="48"/>
      <c r="N36" s="48"/>
      <c r="O36" s="48"/>
    </row>
    <row r="37" spans="1:15" s="18" customFormat="1" ht="13">
      <c r="A37" s="57" t="s">
        <v>114</v>
      </c>
    </row>
    <row r="38" spans="1:15">
      <c r="A38" s="7" t="s">
        <v>229</v>
      </c>
      <c r="B38" s="7"/>
      <c r="C38" s="7"/>
      <c r="D38" s="8"/>
      <c r="E38" s="8"/>
      <c r="F38" s="8"/>
      <c r="G38" s="8"/>
      <c r="H38" s="8"/>
      <c r="I38" s="8"/>
      <c r="J38" s="8"/>
      <c r="K38" s="8"/>
      <c r="L38" s="8"/>
      <c r="M38" s="8"/>
    </row>
    <row r="39" spans="1:15">
      <c r="A39" s="7" t="s">
        <v>50</v>
      </c>
      <c r="B39" s="7"/>
      <c r="C39" s="7"/>
      <c r="D39" s="8"/>
      <c r="E39" s="8"/>
      <c r="F39" s="8"/>
      <c r="G39" s="8"/>
      <c r="H39" s="8"/>
      <c r="I39" s="8"/>
      <c r="J39" s="8"/>
      <c r="K39" s="8"/>
      <c r="L39" s="8"/>
      <c r="M39" s="8"/>
    </row>
    <row r="40" spans="1:15">
      <c r="A40" s="54" t="s">
        <v>277</v>
      </c>
      <c r="B40" s="7"/>
      <c r="C40" s="7"/>
      <c r="D40" s="8"/>
      <c r="E40" s="8"/>
      <c r="F40" s="8"/>
      <c r="G40" s="8"/>
      <c r="H40" s="8"/>
      <c r="I40" s="8"/>
      <c r="J40" s="8"/>
      <c r="K40" s="8"/>
      <c r="L40" s="8"/>
      <c r="M40" s="8"/>
    </row>
    <row r="41" spans="1:15">
      <c r="A41" s="7" t="s">
        <v>278</v>
      </c>
    </row>
    <row r="42" spans="1:15">
      <c r="A42" s="54" t="s">
        <v>279</v>
      </c>
      <c r="B42" s="7"/>
      <c r="C42" s="7"/>
      <c r="D42" s="8"/>
      <c r="E42" s="8"/>
      <c r="F42" s="8"/>
      <c r="G42" s="8"/>
      <c r="H42" s="8"/>
      <c r="I42" s="8"/>
      <c r="J42" s="8"/>
      <c r="K42" s="8"/>
      <c r="L42" s="8"/>
      <c r="M42" s="8"/>
    </row>
    <row r="43" spans="1:15" s="44" customFormat="1">
      <c r="A43" s="54" t="s">
        <v>186</v>
      </c>
      <c r="B43" s="50"/>
      <c r="C43" s="50"/>
      <c r="D43" s="50"/>
    </row>
    <row r="44" spans="1:15">
      <c r="A44" s="54" t="s">
        <v>243</v>
      </c>
      <c r="B44" s="7"/>
      <c r="C44" s="7"/>
      <c r="D44" s="8"/>
      <c r="E44" s="8"/>
      <c r="F44" s="8"/>
      <c r="G44" s="8"/>
      <c r="H44" s="8"/>
      <c r="I44" s="8"/>
      <c r="J44" s="8"/>
      <c r="K44" s="8"/>
      <c r="L44" s="8"/>
      <c r="M44" s="8"/>
    </row>
    <row r="45" spans="1:15">
      <c r="A45" s="54" t="s">
        <v>276</v>
      </c>
      <c r="B45" s="88"/>
      <c r="C45" s="88"/>
      <c r="D45" s="88"/>
      <c r="E45" s="88"/>
      <c r="F45" s="88"/>
      <c r="G45" s="88"/>
      <c r="H45" s="88"/>
      <c r="I45" s="88"/>
      <c r="J45" s="88"/>
      <c r="K45" s="88"/>
      <c r="L45" s="88"/>
      <c r="M45" s="88"/>
    </row>
    <row r="46" spans="1:15">
      <c r="A46" s="88"/>
      <c r="B46" s="88"/>
      <c r="C46" s="88"/>
      <c r="D46" s="88"/>
      <c r="E46" s="88"/>
      <c r="F46" s="88"/>
      <c r="G46" s="88"/>
      <c r="H46" s="88"/>
      <c r="I46" s="88"/>
      <c r="J46" s="88"/>
      <c r="K46" s="88"/>
      <c r="L46" s="88"/>
      <c r="M46" s="88"/>
    </row>
    <row r="47" spans="1:15">
      <c r="A47" s="88"/>
      <c r="B47" s="88"/>
      <c r="C47" s="88"/>
      <c r="D47" s="88"/>
      <c r="E47" s="88"/>
      <c r="F47" s="88"/>
      <c r="G47" s="88"/>
      <c r="H47" s="88"/>
      <c r="I47" s="88"/>
      <c r="J47" s="88"/>
      <c r="K47" s="88"/>
      <c r="L47" s="88"/>
      <c r="M47" s="88"/>
    </row>
    <row r="48" spans="1:15" s="55" customFormat="1">
      <c r="A48" s="59" t="s">
        <v>252</v>
      </c>
    </row>
    <row r="49" spans="1:17" ht="26">
      <c r="A49" s="61" t="s">
        <v>38</v>
      </c>
      <c r="B49" s="103" t="s">
        <v>39</v>
      </c>
      <c r="C49" s="110" t="s">
        <v>310</v>
      </c>
      <c r="D49" s="8"/>
      <c r="E49" s="8"/>
      <c r="F49" s="8"/>
      <c r="G49" s="8"/>
      <c r="H49" s="8"/>
      <c r="I49" s="8"/>
      <c r="J49" s="8"/>
      <c r="K49" s="33"/>
      <c r="L49" s="33"/>
      <c r="M49" s="17"/>
    </row>
    <row r="50" spans="1:17" ht="15.65" customHeight="1">
      <c r="A50" s="118">
        <v>44378</v>
      </c>
      <c r="B50" s="63" t="s">
        <v>345</v>
      </c>
      <c r="C50" s="48" t="s">
        <v>347</v>
      </c>
      <c r="D50" s="8"/>
      <c r="E50" s="8"/>
      <c r="F50" s="8"/>
      <c r="G50" s="8"/>
      <c r="H50" s="8"/>
      <c r="I50" s="29"/>
      <c r="J50" s="17"/>
      <c r="K50" s="17"/>
      <c r="M50" s="17"/>
    </row>
    <row r="51" spans="1:17" ht="15" customHeight="1">
      <c r="D51" s="164" t="s">
        <v>125</v>
      </c>
      <c r="E51" s="166"/>
      <c r="F51" s="166"/>
      <c r="G51" s="166"/>
      <c r="H51" s="165"/>
      <c r="I51" s="164" t="s">
        <v>308</v>
      </c>
      <c r="J51" s="166"/>
      <c r="K51" s="166"/>
      <c r="L51" s="166"/>
      <c r="M51" s="166"/>
      <c r="N51" s="166"/>
      <c r="O51" s="166"/>
      <c r="P51" s="166"/>
      <c r="Q51" s="165"/>
    </row>
    <row r="52" spans="1:17" ht="52">
      <c r="A52" s="27" t="s">
        <v>122</v>
      </c>
      <c r="B52" s="27" t="s">
        <v>132</v>
      </c>
      <c r="C52" s="27" t="s">
        <v>131</v>
      </c>
      <c r="D52" s="5" t="s">
        <v>302</v>
      </c>
      <c r="E52" s="5" t="s">
        <v>303</v>
      </c>
      <c r="F52" s="5" t="s">
        <v>189</v>
      </c>
      <c r="G52" s="5" t="s">
        <v>188</v>
      </c>
      <c r="H52" s="78" t="s">
        <v>311</v>
      </c>
      <c r="I52" s="5" t="s">
        <v>223</v>
      </c>
      <c r="J52" s="5" t="s">
        <v>222</v>
      </c>
      <c r="K52" s="78" t="s">
        <v>312</v>
      </c>
      <c r="L52" s="5" t="s">
        <v>221</v>
      </c>
      <c r="M52" s="5" t="s">
        <v>219</v>
      </c>
      <c r="N52" s="78" t="s">
        <v>313</v>
      </c>
      <c r="O52" s="5" t="s">
        <v>190</v>
      </c>
      <c r="P52" s="5" t="s">
        <v>187</v>
      </c>
      <c r="Q52" s="78" t="s">
        <v>314</v>
      </c>
    </row>
    <row r="53" spans="1:17" ht="25">
      <c r="A53" s="113" t="s">
        <v>316</v>
      </c>
      <c r="B53" s="116" t="s">
        <v>346</v>
      </c>
      <c r="C53" s="48" t="s">
        <v>347</v>
      </c>
      <c r="D53" s="48">
        <v>1E-3</v>
      </c>
      <c r="E53" s="48">
        <f t="shared" ref="E53:E62" si="0">F53*D53</f>
        <v>1.3000000000000001E-2</v>
      </c>
      <c r="F53" s="48">
        <v>13</v>
      </c>
      <c r="G53" s="48">
        <v>17</v>
      </c>
      <c r="H53" s="119">
        <f t="shared" ref="H53:H62" si="1">(F53-G53)/G53</f>
        <v>-0.23529411764705882</v>
      </c>
      <c r="I53" s="48" t="s">
        <v>348</v>
      </c>
      <c r="J53" s="48" t="s">
        <v>348</v>
      </c>
      <c r="K53" s="48" t="s">
        <v>344</v>
      </c>
      <c r="L53" s="48">
        <v>3154</v>
      </c>
      <c r="M53" s="48">
        <v>38049</v>
      </c>
      <c r="N53" s="119">
        <f>(L53-M53)/M53</f>
        <v>-0.91710688848589972</v>
      </c>
      <c r="O53" s="48">
        <v>1630</v>
      </c>
      <c r="P53" s="48">
        <v>31131</v>
      </c>
      <c r="Q53" s="119">
        <f>(O53-P53)/P53</f>
        <v>-0.94764061546368572</v>
      </c>
    </row>
    <row r="54" spans="1:17" ht="25">
      <c r="A54" s="113" t="s">
        <v>316</v>
      </c>
      <c r="B54" s="116" t="s">
        <v>349</v>
      </c>
      <c r="C54" s="48" t="s">
        <v>347</v>
      </c>
      <c r="D54" s="48">
        <v>0.1</v>
      </c>
      <c r="E54" s="48">
        <f t="shared" si="0"/>
        <v>2.3000000000000003</v>
      </c>
      <c r="F54" s="48">
        <v>23</v>
      </c>
      <c r="G54" s="48">
        <v>32</v>
      </c>
      <c r="H54" s="119">
        <f t="shared" si="1"/>
        <v>-0.28125</v>
      </c>
      <c r="I54" s="48" t="s">
        <v>348</v>
      </c>
      <c r="J54" s="48" t="s">
        <v>348</v>
      </c>
      <c r="K54" s="48" t="s">
        <v>344</v>
      </c>
      <c r="L54" s="48">
        <v>6451</v>
      </c>
      <c r="M54" s="48">
        <v>14630</v>
      </c>
      <c r="N54" s="119">
        <f t="shared" ref="N54:N62" si="2">(L54-M54)/M54</f>
        <v>-0.55905673274094325</v>
      </c>
      <c r="O54" s="48">
        <v>3334</v>
      </c>
      <c r="P54" s="48">
        <v>11970</v>
      </c>
      <c r="Q54" s="119">
        <f t="shared" ref="Q54:Q62" si="3">(O54-P54)/P54</f>
        <v>-0.72147034252297415</v>
      </c>
    </row>
    <row r="55" spans="1:17" ht="25">
      <c r="A55" s="113" t="s">
        <v>316</v>
      </c>
      <c r="B55" s="116" t="s">
        <v>350</v>
      </c>
      <c r="C55" s="48" t="s">
        <v>347</v>
      </c>
      <c r="D55" s="48">
        <v>4.7E-2</v>
      </c>
      <c r="E55" s="48">
        <f t="shared" si="0"/>
        <v>0.94</v>
      </c>
      <c r="F55" s="48">
        <v>20</v>
      </c>
      <c r="G55" s="48">
        <v>22</v>
      </c>
      <c r="H55" s="119">
        <f t="shared" si="1"/>
        <v>-9.0909090909090912E-2</v>
      </c>
      <c r="I55" s="48" t="s">
        <v>348</v>
      </c>
      <c r="J55" s="48" t="s">
        <v>348</v>
      </c>
      <c r="K55" s="48" t="s">
        <v>344</v>
      </c>
      <c r="L55" s="48">
        <v>50611</v>
      </c>
      <c r="M55" s="48">
        <v>46745</v>
      </c>
      <c r="N55" s="119">
        <f t="shared" si="2"/>
        <v>8.2704032516846715E-2</v>
      </c>
      <c r="O55" s="48">
        <v>26158</v>
      </c>
      <c r="P55" s="48">
        <v>38246</v>
      </c>
      <c r="Q55" s="119">
        <f t="shared" si="3"/>
        <v>-0.3160591957328871</v>
      </c>
    </row>
    <row r="56" spans="1:17" ht="25">
      <c r="A56" s="113" t="s">
        <v>316</v>
      </c>
      <c r="B56" s="116" t="s">
        <v>351</v>
      </c>
      <c r="C56" s="48" t="s">
        <v>347</v>
      </c>
      <c r="D56" s="48">
        <v>6.8000000000000005E-2</v>
      </c>
      <c r="E56" s="48">
        <f t="shared" si="0"/>
        <v>2.2440000000000002</v>
      </c>
      <c r="F56" s="48">
        <v>33</v>
      </c>
      <c r="G56" s="48">
        <v>39</v>
      </c>
      <c r="H56" s="119">
        <f t="shared" si="1"/>
        <v>-0.15384615384615385</v>
      </c>
      <c r="I56" s="48" t="s">
        <v>348</v>
      </c>
      <c r="J56" s="48" t="s">
        <v>348</v>
      </c>
      <c r="K56" s="48" t="s">
        <v>344</v>
      </c>
      <c r="L56" s="48">
        <v>28593</v>
      </c>
      <c r="M56" s="48">
        <v>26428</v>
      </c>
      <c r="N56" s="119">
        <f t="shared" si="2"/>
        <v>8.1920690177084907E-2</v>
      </c>
      <c r="O56" s="48">
        <v>14778</v>
      </c>
      <c r="P56" s="48">
        <v>21623</v>
      </c>
      <c r="Q56" s="119">
        <f t="shared" si="3"/>
        <v>-0.31656106923183647</v>
      </c>
    </row>
    <row r="57" spans="1:17" ht="25">
      <c r="A57" s="113" t="s">
        <v>316</v>
      </c>
      <c r="B57" s="116" t="s">
        <v>352</v>
      </c>
      <c r="C57" s="48" t="s">
        <v>347</v>
      </c>
      <c r="D57" s="48">
        <v>0.247</v>
      </c>
      <c r="E57" s="48">
        <f t="shared" si="0"/>
        <v>18.277999999999999</v>
      </c>
      <c r="F57" s="48">
        <v>74</v>
      </c>
      <c r="G57" s="48">
        <v>78</v>
      </c>
      <c r="H57" s="119">
        <f t="shared" si="1"/>
        <v>-5.128205128205128E-2</v>
      </c>
      <c r="I57" s="48" t="s">
        <v>348</v>
      </c>
      <c r="J57" s="48" t="s">
        <v>348</v>
      </c>
      <c r="K57" s="48" t="s">
        <v>344</v>
      </c>
      <c r="L57" s="48">
        <v>88809</v>
      </c>
      <c r="M57" s="48">
        <f>SUM(M53:M56)</f>
        <v>125852</v>
      </c>
      <c r="N57" s="119">
        <f t="shared" si="2"/>
        <v>-0.29433779359883039</v>
      </c>
      <c r="O57" s="48">
        <v>45899</v>
      </c>
      <c r="P57" s="48">
        <f>SUM(P53:P56)</f>
        <v>102970</v>
      </c>
      <c r="Q57" s="119">
        <f t="shared" si="3"/>
        <v>-0.55424881033310669</v>
      </c>
    </row>
    <row r="58" spans="1:17" ht="25">
      <c r="A58" s="113" t="s">
        <v>320</v>
      </c>
      <c r="B58" s="116"/>
      <c r="C58" s="48" t="s">
        <v>347</v>
      </c>
      <c r="D58" s="48">
        <v>0.20499999999999999</v>
      </c>
      <c r="E58" s="48">
        <f t="shared" si="0"/>
        <v>8.8149999999999995</v>
      </c>
      <c r="F58" s="48">
        <v>43</v>
      </c>
      <c r="G58" s="48">
        <v>61</v>
      </c>
      <c r="H58" s="119">
        <f t="shared" si="1"/>
        <v>-0.29508196721311475</v>
      </c>
      <c r="I58" s="48" t="s">
        <v>348</v>
      </c>
      <c r="J58" s="48" t="s">
        <v>348</v>
      </c>
      <c r="K58" s="48" t="s">
        <v>344</v>
      </c>
      <c r="L58" s="48">
        <v>115313</v>
      </c>
      <c r="M58" s="48">
        <v>119900</v>
      </c>
      <c r="N58" s="119">
        <f t="shared" si="2"/>
        <v>-3.8256880733944953E-2</v>
      </c>
      <c r="O58" s="48">
        <v>59599</v>
      </c>
      <c r="P58" s="48">
        <v>98100</v>
      </c>
      <c r="Q58" s="119">
        <f t="shared" si="3"/>
        <v>-0.39246687054026502</v>
      </c>
    </row>
    <row r="59" spans="1:17" ht="25">
      <c r="A59" s="113" t="s">
        <v>321</v>
      </c>
      <c r="B59" s="116"/>
      <c r="C59" s="48" t="s">
        <v>347</v>
      </c>
      <c r="D59" s="48">
        <v>0.42199999999999999</v>
      </c>
      <c r="E59" s="48">
        <f t="shared" si="0"/>
        <v>7.1739999999999995</v>
      </c>
      <c r="F59" s="48">
        <v>17</v>
      </c>
      <c r="G59" s="48">
        <v>13</v>
      </c>
      <c r="H59" s="119">
        <f t="shared" si="1"/>
        <v>0.30769230769230771</v>
      </c>
      <c r="I59" s="48" t="s">
        <v>348</v>
      </c>
      <c r="J59" s="48" t="s">
        <v>348</v>
      </c>
      <c r="K59" s="48" t="s">
        <v>344</v>
      </c>
      <c r="L59" s="48">
        <v>37815</v>
      </c>
      <c r="M59" s="48">
        <v>14322</v>
      </c>
      <c r="N59" s="119">
        <f t="shared" si="2"/>
        <v>1.6403435274403015</v>
      </c>
      <c r="O59" s="48">
        <v>19544</v>
      </c>
      <c r="P59" s="48">
        <v>11718</v>
      </c>
      <c r="Q59" s="119">
        <f t="shared" si="3"/>
        <v>0.66786140979689368</v>
      </c>
    </row>
    <row r="60" spans="1:17" ht="25">
      <c r="A60" s="113" t="s">
        <v>324</v>
      </c>
      <c r="B60" s="44"/>
      <c r="C60" s="48" t="s">
        <v>347</v>
      </c>
      <c r="D60" s="48">
        <v>2.3E-2</v>
      </c>
      <c r="E60" s="48">
        <f t="shared" si="0"/>
        <v>0.437</v>
      </c>
      <c r="F60" s="48">
        <v>19</v>
      </c>
      <c r="G60" s="48">
        <v>21</v>
      </c>
      <c r="H60" s="119">
        <f t="shared" si="1"/>
        <v>-9.5238095238095233E-2</v>
      </c>
      <c r="I60" s="48" t="s">
        <v>348</v>
      </c>
      <c r="J60" s="48" t="s">
        <v>348</v>
      </c>
      <c r="K60" s="48" t="s">
        <v>344</v>
      </c>
      <c r="L60" s="48">
        <v>188823</v>
      </c>
      <c r="M60" s="48">
        <v>158389</v>
      </c>
      <c r="N60" s="119">
        <f t="shared" si="2"/>
        <v>0.19214718193813965</v>
      </c>
      <c r="O60" s="48">
        <v>97593</v>
      </c>
      <c r="P60" s="48">
        <v>129591</v>
      </c>
      <c r="Q60" s="119">
        <f t="shared" si="3"/>
        <v>-0.2469152950436373</v>
      </c>
    </row>
    <row r="61" spans="1:17" ht="25">
      <c r="A61" s="113" t="s">
        <v>325</v>
      </c>
      <c r="B61" s="48"/>
      <c r="C61" s="48" t="s">
        <v>347</v>
      </c>
      <c r="D61" s="48">
        <v>3.5000000000000003E-2</v>
      </c>
      <c r="E61" s="48">
        <f t="shared" si="0"/>
        <v>0.42000000000000004</v>
      </c>
      <c r="F61" s="48">
        <v>12</v>
      </c>
      <c r="G61" s="48">
        <v>14</v>
      </c>
      <c r="H61" s="119">
        <f t="shared" si="1"/>
        <v>-0.14285714285714285</v>
      </c>
      <c r="I61" s="48" t="s">
        <v>348</v>
      </c>
      <c r="J61" s="48" t="s">
        <v>348</v>
      </c>
      <c r="K61" s="48" t="s">
        <v>344</v>
      </c>
      <c r="L61" s="48">
        <v>51790</v>
      </c>
      <c r="M61" s="48">
        <v>46261</v>
      </c>
      <c r="N61" s="119">
        <f t="shared" si="2"/>
        <v>0.11951752015736798</v>
      </c>
      <c r="O61" s="48">
        <v>26768</v>
      </c>
      <c r="P61" s="48">
        <v>37850</v>
      </c>
      <c r="Q61" s="119">
        <f t="shared" si="3"/>
        <v>-0.2927873183619551</v>
      </c>
    </row>
    <row r="62" spans="1:17" ht="25">
      <c r="A62" s="113" t="s">
        <v>328</v>
      </c>
      <c r="B62" s="48"/>
      <c r="C62" s="48" t="s">
        <v>347</v>
      </c>
      <c r="D62" s="48">
        <v>4.8000000000000001E-2</v>
      </c>
      <c r="E62" s="48">
        <f t="shared" si="0"/>
        <v>0.67200000000000004</v>
      </c>
      <c r="F62" s="48">
        <v>14</v>
      </c>
      <c r="G62" s="48">
        <v>10</v>
      </c>
      <c r="H62" s="119">
        <f t="shared" si="1"/>
        <v>0.4</v>
      </c>
      <c r="I62" s="48" t="s">
        <v>348</v>
      </c>
      <c r="J62" s="48" t="s">
        <v>348</v>
      </c>
      <c r="K62" s="48" t="s">
        <v>344</v>
      </c>
      <c r="L62" s="48">
        <v>49998</v>
      </c>
      <c r="M62" s="48">
        <v>32714</v>
      </c>
      <c r="N62" s="119">
        <f t="shared" si="2"/>
        <v>0.52833649202176436</v>
      </c>
      <c r="O62" s="48">
        <v>20674</v>
      </c>
      <c r="P62" s="48">
        <v>26766</v>
      </c>
      <c r="Q62" s="119">
        <f t="shared" si="3"/>
        <v>-0.22760218187252484</v>
      </c>
    </row>
    <row r="63" spans="1:17">
      <c r="A63" s="54" t="s">
        <v>300</v>
      </c>
      <c r="B63" s="111"/>
      <c r="C63" s="111"/>
      <c r="D63" s="109"/>
      <c r="E63" s="109"/>
      <c r="F63" s="109"/>
      <c r="G63" s="109"/>
      <c r="H63" s="109"/>
      <c r="I63" s="109"/>
      <c r="J63" s="109"/>
      <c r="K63" s="109"/>
      <c r="L63" s="109"/>
      <c r="M63" s="109"/>
      <c r="N63" s="109"/>
      <c r="O63" s="109"/>
      <c r="P63" s="109"/>
      <c r="Q63" s="109"/>
    </row>
    <row r="64" spans="1:17">
      <c r="A64" s="54" t="s">
        <v>301</v>
      </c>
      <c r="B64" s="7"/>
      <c r="C64" s="8"/>
      <c r="D64" s="8"/>
      <c r="E64" s="8"/>
      <c r="F64" s="8"/>
      <c r="G64" s="8"/>
      <c r="H64" s="8"/>
      <c r="I64" s="8"/>
      <c r="J64" s="8"/>
      <c r="K64" s="8"/>
      <c r="M64" s="8"/>
    </row>
    <row r="65" spans="1:13">
      <c r="A65" s="54" t="s">
        <v>298</v>
      </c>
      <c r="B65" s="7"/>
      <c r="C65" s="8"/>
      <c r="D65" s="8"/>
      <c r="E65" s="8"/>
      <c r="F65" s="8"/>
      <c r="G65" s="8"/>
      <c r="H65" s="8"/>
      <c r="I65" s="8"/>
      <c r="J65" s="8"/>
      <c r="K65" s="8"/>
      <c r="M65" s="8"/>
    </row>
    <row r="66" spans="1:13">
      <c r="A66" s="54" t="s">
        <v>299</v>
      </c>
      <c r="B66" s="7"/>
      <c r="C66" s="8"/>
      <c r="D66" s="8"/>
      <c r="E66" s="8"/>
      <c r="F66" s="8"/>
      <c r="G66" s="8"/>
      <c r="H66" s="8"/>
      <c r="I66" s="8"/>
      <c r="J66" s="8"/>
      <c r="K66" s="8"/>
      <c r="L66" s="8"/>
      <c r="M66" s="8"/>
    </row>
    <row r="67" spans="1:13">
      <c r="A67" s="54"/>
      <c r="B67" s="7"/>
      <c r="C67" s="8"/>
      <c r="D67" s="8"/>
      <c r="E67" s="8"/>
      <c r="F67" s="8"/>
      <c r="G67" s="8"/>
      <c r="H67" s="8"/>
      <c r="I67" s="8"/>
      <c r="J67" s="8"/>
      <c r="K67" s="8"/>
      <c r="L67" s="8"/>
      <c r="M67" s="8"/>
    </row>
    <row r="68" spans="1:13">
      <c r="A68" s="7"/>
      <c r="B68" s="7"/>
      <c r="C68" s="8"/>
      <c r="D68" s="8"/>
      <c r="E68" s="8"/>
      <c r="F68" s="8"/>
      <c r="G68" s="8"/>
      <c r="H68" s="8"/>
      <c r="I68" s="8"/>
      <c r="J68" s="8"/>
      <c r="K68" s="8"/>
      <c r="L68" s="8"/>
      <c r="M68" s="8"/>
    </row>
    <row r="69" spans="1:13">
      <c r="A69" s="7"/>
      <c r="B69" s="7"/>
      <c r="C69" s="8"/>
      <c r="D69" s="8"/>
      <c r="E69" s="8"/>
      <c r="F69" s="8"/>
      <c r="G69" s="8"/>
      <c r="H69" s="8"/>
      <c r="I69" s="8"/>
      <c r="J69" s="8"/>
      <c r="K69" s="8"/>
      <c r="L69" s="8"/>
      <c r="M69" s="8"/>
    </row>
    <row r="70" spans="1:13">
      <c r="A70" s="91" t="s">
        <v>191</v>
      </c>
      <c r="B70" s="93"/>
      <c r="C70" s="94"/>
      <c r="D70" s="42"/>
      <c r="E70" s="42"/>
      <c r="F70" s="42"/>
      <c r="G70" s="42"/>
      <c r="H70" s="42"/>
      <c r="I70" s="42"/>
      <c r="J70" s="42"/>
      <c r="K70" s="42"/>
      <c r="L70" s="42"/>
      <c r="M70" s="42"/>
    </row>
    <row r="71" spans="1:13" ht="162.5">
      <c r="A71" s="95" t="s">
        <v>261</v>
      </c>
      <c r="B71" s="95" t="s">
        <v>465</v>
      </c>
      <c r="C71" s="8"/>
      <c r="D71" s="8"/>
      <c r="E71" s="8"/>
      <c r="F71" s="8"/>
      <c r="G71" s="8"/>
      <c r="H71" s="8"/>
      <c r="I71" s="8"/>
      <c r="J71" s="8"/>
      <c r="K71" s="8"/>
      <c r="L71" s="8"/>
      <c r="M71" s="8"/>
    </row>
    <row r="72" spans="1:13" ht="312.5">
      <c r="A72" s="95" t="s">
        <v>262</v>
      </c>
      <c r="B72" s="95" t="s">
        <v>462</v>
      </c>
      <c r="C72" s="8"/>
    </row>
  </sheetData>
  <mergeCells count="10">
    <mergeCell ref="B19:O19"/>
    <mergeCell ref="D51:H51"/>
    <mergeCell ref="L20:M20"/>
    <mergeCell ref="N20:O20"/>
    <mergeCell ref="B20:C20"/>
    <mergeCell ref="D20:E20"/>
    <mergeCell ref="F20:G20"/>
    <mergeCell ref="H20:I20"/>
    <mergeCell ref="J20:K20"/>
    <mergeCell ref="I51:Q51"/>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9"/>
  <sheetViews>
    <sheetView zoomScale="85" zoomScaleNormal="85" workbookViewId="0">
      <selection activeCell="A6" sqref="A6:B6"/>
    </sheetView>
  </sheetViews>
  <sheetFormatPr defaultColWidth="9.1796875" defaultRowHeight="14"/>
  <cols>
    <col min="1" max="1" width="22.453125" style="83" customWidth="1"/>
    <col min="2" max="2" width="18.54296875" style="83" customWidth="1"/>
    <col min="3" max="3" width="16.81640625" style="83" customWidth="1"/>
    <col min="4" max="6" width="16.1796875" style="83" customWidth="1"/>
    <col min="7" max="7" width="22.54296875" style="83" customWidth="1"/>
    <col min="8" max="8" width="35.54296875" style="83" customWidth="1"/>
    <col min="9" max="16384" width="9.1796875" style="83"/>
  </cols>
  <sheetData>
    <row r="1" spans="1:9" s="17" customFormat="1" ht="15.5">
      <c r="A1" s="16" t="s">
        <v>253</v>
      </c>
      <c r="B1" s="16"/>
    </row>
    <row r="2" spans="1:9" s="17" customFormat="1">
      <c r="A2" s="79" t="s">
        <v>202</v>
      </c>
    </row>
    <row r="3" spans="1:9" s="17" customFormat="1" ht="15.5">
      <c r="A3" s="79" t="s">
        <v>197</v>
      </c>
      <c r="B3" s="16"/>
    </row>
    <row r="4" spans="1:9" s="74" customFormat="1" ht="14.5">
      <c r="A4" s="79" t="s">
        <v>208</v>
      </c>
    </row>
    <row r="5" spans="1:9">
      <c r="A5" s="77" t="s">
        <v>38</v>
      </c>
      <c r="B5" s="77" t="s">
        <v>39</v>
      </c>
      <c r="I5" s="86"/>
    </row>
    <row r="6" spans="1:9">
      <c r="A6" s="118">
        <v>44378</v>
      </c>
      <c r="B6" s="63" t="s">
        <v>345</v>
      </c>
      <c r="I6" s="86"/>
    </row>
    <row r="7" spans="1:9" ht="50.5">
      <c r="A7" s="27" t="s">
        <v>28</v>
      </c>
      <c r="B7" s="5" t="s">
        <v>178</v>
      </c>
      <c r="C7" s="5" t="s">
        <v>27</v>
      </c>
      <c r="D7" s="5" t="s">
        <v>205</v>
      </c>
      <c r="E7" s="5" t="s">
        <v>40</v>
      </c>
      <c r="F7" s="5" t="s">
        <v>41</v>
      </c>
      <c r="G7" s="5" t="s">
        <v>214</v>
      </c>
      <c r="H7" s="5" t="s">
        <v>113</v>
      </c>
      <c r="I7" s="86"/>
    </row>
    <row r="8" spans="1:9">
      <c r="A8" s="120" t="s">
        <v>353</v>
      </c>
      <c r="B8" s="32" t="s">
        <v>354</v>
      </c>
      <c r="C8" s="32" t="s">
        <v>355</v>
      </c>
      <c r="D8" s="32" t="s">
        <v>356</v>
      </c>
      <c r="E8" s="32" t="s">
        <v>357</v>
      </c>
      <c r="F8" s="32"/>
      <c r="G8" s="121">
        <v>0</v>
      </c>
      <c r="H8" s="36"/>
    </row>
    <row r="9" spans="1:9">
      <c r="A9" s="120" t="s">
        <v>358</v>
      </c>
      <c r="B9" s="32" t="s">
        <v>354</v>
      </c>
      <c r="C9" s="32" t="s">
        <v>359</v>
      </c>
      <c r="D9" s="32" t="s">
        <v>356</v>
      </c>
      <c r="E9" s="32" t="s">
        <v>357</v>
      </c>
      <c r="F9" s="32"/>
      <c r="G9" s="121">
        <v>0</v>
      </c>
      <c r="H9" s="36"/>
    </row>
    <row r="10" spans="1:9">
      <c r="A10" s="120" t="s">
        <v>360</v>
      </c>
      <c r="B10" s="32" t="s">
        <v>354</v>
      </c>
      <c r="C10" s="32" t="s">
        <v>361</v>
      </c>
      <c r="D10" s="32" t="s">
        <v>356</v>
      </c>
      <c r="E10" s="32" t="s">
        <v>357</v>
      </c>
      <c r="F10" s="32"/>
      <c r="G10" s="121">
        <v>0</v>
      </c>
      <c r="H10" s="36"/>
    </row>
    <row r="11" spans="1:9">
      <c r="A11" s="120" t="s">
        <v>362</v>
      </c>
      <c r="B11" s="32" t="s">
        <v>354</v>
      </c>
      <c r="C11" s="32" t="s">
        <v>363</v>
      </c>
      <c r="D11" s="32" t="s">
        <v>356</v>
      </c>
      <c r="E11" s="32" t="s">
        <v>357</v>
      </c>
      <c r="F11" s="32"/>
      <c r="G11" s="121">
        <v>0</v>
      </c>
      <c r="H11" s="36"/>
    </row>
    <row r="12" spans="1:9">
      <c r="A12" s="120" t="s">
        <v>364</v>
      </c>
      <c r="B12" s="32" t="s">
        <v>354</v>
      </c>
      <c r="C12" s="32" t="s">
        <v>365</v>
      </c>
      <c r="D12" s="32" t="s">
        <v>356</v>
      </c>
      <c r="E12" s="32" t="s">
        <v>357</v>
      </c>
      <c r="F12" s="32"/>
      <c r="G12" s="121">
        <v>0</v>
      </c>
      <c r="H12" s="36"/>
    </row>
    <row r="13" spans="1:9">
      <c r="A13" s="120" t="s">
        <v>366</v>
      </c>
      <c r="B13" s="32" t="s">
        <v>354</v>
      </c>
      <c r="C13" s="32" t="s">
        <v>367</v>
      </c>
      <c r="D13" s="32" t="s">
        <v>356</v>
      </c>
      <c r="E13" s="32" t="s">
        <v>357</v>
      </c>
      <c r="F13" s="32"/>
      <c r="G13" s="121">
        <v>0</v>
      </c>
      <c r="H13" s="36"/>
    </row>
    <row r="14" spans="1:9">
      <c r="A14" s="120" t="s">
        <v>368</v>
      </c>
      <c r="B14" s="32" t="s">
        <v>354</v>
      </c>
      <c r="C14" s="32" t="s">
        <v>369</v>
      </c>
      <c r="D14" s="32" t="s">
        <v>356</v>
      </c>
      <c r="E14" s="32" t="s">
        <v>357</v>
      </c>
      <c r="F14" s="32"/>
      <c r="G14" s="121">
        <v>0</v>
      </c>
      <c r="H14" s="36"/>
    </row>
    <row r="15" spans="1:9">
      <c r="A15" s="120" t="s">
        <v>370</v>
      </c>
      <c r="B15" s="32" t="s">
        <v>354</v>
      </c>
      <c r="C15" s="32" t="s">
        <v>371</v>
      </c>
      <c r="D15" s="32" t="s">
        <v>356</v>
      </c>
      <c r="E15" s="32" t="s">
        <v>357</v>
      </c>
      <c r="F15" s="32"/>
      <c r="G15" s="121">
        <v>0</v>
      </c>
      <c r="H15" s="36"/>
    </row>
    <row r="16" spans="1:9">
      <c r="A16" s="120" t="s">
        <v>372</v>
      </c>
      <c r="B16" s="32" t="s">
        <v>354</v>
      </c>
      <c r="C16" s="32" t="s">
        <v>373</v>
      </c>
      <c r="D16" s="32" t="s">
        <v>356</v>
      </c>
      <c r="E16" s="32" t="s">
        <v>357</v>
      </c>
      <c r="F16" s="32"/>
      <c r="G16" s="121">
        <v>0</v>
      </c>
      <c r="H16" s="36"/>
    </row>
    <row r="17" spans="1:8">
      <c r="A17" s="120" t="s">
        <v>374</v>
      </c>
      <c r="B17" s="32" t="s">
        <v>354</v>
      </c>
      <c r="C17" s="32" t="s">
        <v>375</v>
      </c>
      <c r="D17" s="32" t="s">
        <v>356</v>
      </c>
      <c r="E17" s="32" t="s">
        <v>357</v>
      </c>
      <c r="F17" s="32"/>
      <c r="G17" s="121">
        <v>0</v>
      </c>
      <c r="H17" s="36"/>
    </row>
    <row r="18" spans="1:8">
      <c r="A18" s="120" t="s">
        <v>376</v>
      </c>
      <c r="B18" s="32" t="s">
        <v>354</v>
      </c>
      <c r="C18" s="32" t="s">
        <v>377</v>
      </c>
      <c r="D18" s="32" t="s">
        <v>356</v>
      </c>
      <c r="E18" s="32" t="s">
        <v>357</v>
      </c>
      <c r="F18" s="32"/>
      <c r="G18" s="121">
        <v>0</v>
      </c>
      <c r="H18" s="36"/>
    </row>
    <row r="19" spans="1:8">
      <c r="A19" s="120" t="s">
        <v>378</v>
      </c>
      <c r="B19" s="32" t="s">
        <v>354</v>
      </c>
      <c r="C19" s="32" t="s">
        <v>379</v>
      </c>
      <c r="D19" s="32" t="s">
        <v>356</v>
      </c>
      <c r="E19" s="32" t="s">
        <v>357</v>
      </c>
      <c r="F19" s="32"/>
      <c r="G19" s="121">
        <v>0</v>
      </c>
      <c r="H19" s="36"/>
    </row>
    <row r="20" spans="1:8">
      <c r="A20" s="120" t="s">
        <v>380</v>
      </c>
      <c r="B20" s="32" t="s">
        <v>354</v>
      </c>
      <c r="C20" s="32" t="s">
        <v>379</v>
      </c>
      <c r="D20" s="32" t="s">
        <v>356</v>
      </c>
      <c r="E20" s="32" t="s">
        <v>357</v>
      </c>
      <c r="F20" s="32"/>
      <c r="G20" s="121">
        <v>0</v>
      </c>
      <c r="H20" s="36"/>
    </row>
    <row r="21" spans="1:8">
      <c r="A21" s="120" t="s">
        <v>381</v>
      </c>
      <c r="B21" s="32" t="s">
        <v>354</v>
      </c>
      <c r="C21" s="32" t="s">
        <v>382</v>
      </c>
      <c r="D21" s="32" t="s">
        <v>356</v>
      </c>
      <c r="E21" s="32" t="s">
        <v>357</v>
      </c>
      <c r="F21" s="32"/>
      <c r="G21" s="121">
        <v>0</v>
      </c>
      <c r="H21" s="36"/>
    </row>
    <row r="22" spans="1:8">
      <c r="A22" s="120" t="s">
        <v>383</v>
      </c>
      <c r="B22" s="32" t="s">
        <v>354</v>
      </c>
      <c r="C22" s="32" t="s">
        <v>384</v>
      </c>
      <c r="D22" s="32" t="s">
        <v>356</v>
      </c>
      <c r="E22" s="32" t="s">
        <v>357</v>
      </c>
      <c r="F22" s="32"/>
      <c r="G22" s="121">
        <v>0</v>
      </c>
      <c r="H22" s="36"/>
    </row>
    <row r="23" spans="1:8">
      <c r="A23" s="120" t="s">
        <v>385</v>
      </c>
      <c r="B23" s="32" t="s">
        <v>354</v>
      </c>
      <c r="C23" s="32" t="s">
        <v>386</v>
      </c>
      <c r="D23" s="32" t="s">
        <v>356</v>
      </c>
      <c r="E23" s="32" t="s">
        <v>357</v>
      </c>
      <c r="F23" s="32"/>
      <c r="G23" s="121">
        <v>0</v>
      </c>
      <c r="H23" s="36"/>
    </row>
    <row r="24" spans="1:8">
      <c r="A24" s="120" t="s">
        <v>387</v>
      </c>
      <c r="B24" s="32" t="s">
        <v>354</v>
      </c>
      <c r="C24" s="32" t="s">
        <v>388</v>
      </c>
      <c r="D24" s="32" t="s">
        <v>356</v>
      </c>
      <c r="E24" s="32" t="s">
        <v>357</v>
      </c>
      <c r="F24" s="32"/>
      <c r="G24" s="121">
        <v>0</v>
      </c>
      <c r="H24" s="36"/>
    </row>
    <row r="25" spans="1:8">
      <c r="A25" s="120" t="s">
        <v>389</v>
      </c>
      <c r="B25" s="32" t="s">
        <v>354</v>
      </c>
      <c r="C25" s="32" t="s">
        <v>390</v>
      </c>
      <c r="D25" s="32" t="s">
        <v>356</v>
      </c>
      <c r="E25" s="32" t="s">
        <v>357</v>
      </c>
      <c r="F25" s="32"/>
      <c r="G25" s="121">
        <v>0</v>
      </c>
      <c r="H25" s="36"/>
    </row>
    <row r="26" spans="1:8">
      <c r="A26" s="120" t="s">
        <v>391</v>
      </c>
      <c r="B26" s="32" t="s">
        <v>354</v>
      </c>
      <c r="C26" s="32" t="s">
        <v>392</v>
      </c>
      <c r="D26" s="32" t="s">
        <v>356</v>
      </c>
      <c r="E26" s="32" t="s">
        <v>357</v>
      </c>
      <c r="F26" s="32"/>
      <c r="G26" s="121">
        <v>0</v>
      </c>
      <c r="H26" s="36"/>
    </row>
    <row r="27" spans="1:8">
      <c r="A27" s="120" t="s">
        <v>393</v>
      </c>
      <c r="B27" s="32" t="s">
        <v>354</v>
      </c>
      <c r="C27" s="32" t="s">
        <v>394</v>
      </c>
      <c r="D27" s="32" t="s">
        <v>356</v>
      </c>
      <c r="E27" s="32" t="s">
        <v>357</v>
      </c>
      <c r="F27" s="32"/>
      <c r="G27" s="121">
        <v>0</v>
      </c>
      <c r="H27" s="36"/>
    </row>
    <row r="28" spans="1:8">
      <c r="A28" s="120" t="s">
        <v>395</v>
      </c>
      <c r="B28" s="32" t="s">
        <v>354</v>
      </c>
      <c r="C28" s="32" t="s">
        <v>396</v>
      </c>
      <c r="D28" s="32" t="s">
        <v>356</v>
      </c>
      <c r="E28" s="32" t="s">
        <v>357</v>
      </c>
      <c r="F28" s="32"/>
      <c r="G28" s="121">
        <v>0</v>
      </c>
      <c r="H28" s="36"/>
    </row>
    <row r="29" spans="1:8">
      <c r="A29" s="120" t="s">
        <v>397</v>
      </c>
      <c r="B29" s="32" t="s">
        <v>354</v>
      </c>
      <c r="C29" s="32" t="s">
        <v>398</v>
      </c>
      <c r="D29" s="32" t="s">
        <v>356</v>
      </c>
      <c r="E29" s="32" t="s">
        <v>357</v>
      </c>
      <c r="F29" s="32"/>
      <c r="G29" s="121">
        <v>0</v>
      </c>
      <c r="H29" s="36"/>
    </row>
    <row r="30" spans="1:8">
      <c r="A30" s="120" t="s">
        <v>399</v>
      </c>
      <c r="B30" s="32" t="s">
        <v>354</v>
      </c>
      <c r="C30" s="32" t="s">
        <v>398</v>
      </c>
      <c r="D30" s="32" t="s">
        <v>356</v>
      </c>
      <c r="E30" s="32" t="s">
        <v>357</v>
      </c>
      <c r="F30" s="32"/>
      <c r="G30" s="121">
        <v>0</v>
      </c>
      <c r="H30" s="36"/>
    </row>
    <row r="31" spans="1:8">
      <c r="A31" s="120" t="s">
        <v>400</v>
      </c>
      <c r="B31" s="32" t="s">
        <v>354</v>
      </c>
      <c r="C31" s="32" t="s">
        <v>401</v>
      </c>
      <c r="D31" s="32" t="s">
        <v>356</v>
      </c>
      <c r="E31" s="32" t="s">
        <v>357</v>
      </c>
      <c r="F31" s="32"/>
      <c r="G31" s="121">
        <v>0</v>
      </c>
      <c r="H31" s="36"/>
    </row>
    <row r="32" spans="1:8">
      <c r="A32" s="120" t="s">
        <v>402</v>
      </c>
      <c r="B32" s="32" t="s">
        <v>354</v>
      </c>
      <c r="C32" s="32" t="s">
        <v>403</v>
      </c>
      <c r="D32" s="32" t="s">
        <v>356</v>
      </c>
      <c r="E32" s="32" t="s">
        <v>357</v>
      </c>
      <c r="F32" s="32"/>
      <c r="G32" s="121">
        <v>0</v>
      </c>
      <c r="H32" s="36"/>
    </row>
    <row r="33" spans="1:8">
      <c r="A33" s="120" t="s">
        <v>404</v>
      </c>
      <c r="B33" s="32" t="s">
        <v>354</v>
      </c>
      <c r="C33" s="32" t="s">
        <v>405</v>
      </c>
      <c r="D33" s="32" t="s">
        <v>356</v>
      </c>
      <c r="E33" s="32" t="s">
        <v>357</v>
      </c>
      <c r="F33" s="32"/>
      <c r="G33" s="121">
        <v>0</v>
      </c>
      <c r="H33" s="36"/>
    </row>
    <row r="34" spans="1:8">
      <c r="A34" s="120" t="s">
        <v>406</v>
      </c>
      <c r="B34" s="32" t="s">
        <v>354</v>
      </c>
      <c r="C34" s="32" t="s">
        <v>407</v>
      </c>
      <c r="D34" s="32" t="s">
        <v>356</v>
      </c>
      <c r="E34" s="32" t="s">
        <v>357</v>
      </c>
      <c r="F34" s="32"/>
      <c r="G34" s="121">
        <v>0</v>
      </c>
      <c r="H34" s="36"/>
    </row>
    <row r="35" spans="1:8">
      <c r="A35" s="120" t="s">
        <v>408</v>
      </c>
      <c r="B35" s="32" t="s">
        <v>354</v>
      </c>
      <c r="C35" s="32" t="s">
        <v>388</v>
      </c>
      <c r="D35" s="32" t="s">
        <v>356</v>
      </c>
      <c r="E35" s="32" t="s">
        <v>357</v>
      </c>
      <c r="F35" s="32"/>
      <c r="G35" s="121">
        <v>0</v>
      </c>
      <c r="H35" s="36"/>
    </row>
    <row r="36" spans="1:8">
      <c r="A36" s="120" t="s">
        <v>409</v>
      </c>
      <c r="B36" s="32" t="s">
        <v>354</v>
      </c>
      <c r="C36" s="32" t="s">
        <v>367</v>
      </c>
      <c r="D36" s="32" t="s">
        <v>356</v>
      </c>
      <c r="E36" s="32" t="s">
        <v>357</v>
      </c>
      <c r="F36" s="32"/>
      <c r="G36" s="121">
        <v>0</v>
      </c>
      <c r="H36" s="36"/>
    </row>
    <row r="37" spans="1:8">
      <c r="A37" s="120" t="s">
        <v>410</v>
      </c>
      <c r="B37" s="32" t="s">
        <v>354</v>
      </c>
      <c r="C37" s="32" t="s">
        <v>398</v>
      </c>
      <c r="D37" s="32" t="s">
        <v>356</v>
      </c>
      <c r="E37" s="32" t="s">
        <v>357</v>
      </c>
      <c r="F37" s="32"/>
      <c r="G37" s="121">
        <v>0</v>
      </c>
      <c r="H37" s="36"/>
    </row>
    <row r="38" spans="1:8">
      <c r="A38" s="120" t="s">
        <v>411</v>
      </c>
      <c r="B38" s="32" t="s">
        <v>354</v>
      </c>
      <c r="C38" s="32" t="s">
        <v>412</v>
      </c>
      <c r="D38" s="32" t="s">
        <v>356</v>
      </c>
      <c r="E38" s="32" t="s">
        <v>357</v>
      </c>
      <c r="F38" s="32"/>
      <c r="G38" s="121">
        <v>0</v>
      </c>
      <c r="H38" s="36"/>
    </row>
    <row r="39" spans="1:8">
      <c r="A39" s="120" t="s">
        <v>413</v>
      </c>
      <c r="B39" s="32" t="s">
        <v>354</v>
      </c>
      <c r="C39" s="32" t="s">
        <v>414</v>
      </c>
      <c r="D39" s="32" t="s">
        <v>356</v>
      </c>
      <c r="E39" s="32" t="s">
        <v>357</v>
      </c>
      <c r="F39" s="32"/>
      <c r="G39" s="121">
        <v>0</v>
      </c>
      <c r="H39" s="36"/>
    </row>
    <row r="40" spans="1:8">
      <c r="A40" s="120" t="s">
        <v>415</v>
      </c>
      <c r="B40" s="32" t="s">
        <v>354</v>
      </c>
      <c r="C40" s="32" t="s">
        <v>412</v>
      </c>
      <c r="D40" s="32" t="s">
        <v>356</v>
      </c>
      <c r="E40" s="32" t="s">
        <v>357</v>
      </c>
      <c r="F40" s="32"/>
      <c r="G40" s="121">
        <v>0</v>
      </c>
      <c r="H40" s="36"/>
    </row>
    <row r="41" spans="1:8">
      <c r="A41" s="120" t="s">
        <v>416</v>
      </c>
      <c r="B41" s="32" t="s">
        <v>354</v>
      </c>
      <c r="C41" s="32" t="s">
        <v>412</v>
      </c>
      <c r="D41" s="32" t="s">
        <v>356</v>
      </c>
      <c r="E41" s="32" t="s">
        <v>357</v>
      </c>
      <c r="F41" s="32"/>
      <c r="G41" s="121">
        <v>0</v>
      </c>
      <c r="H41" s="36"/>
    </row>
    <row r="42" spans="1:8">
      <c r="A42" s="120" t="s">
        <v>417</v>
      </c>
      <c r="B42" s="32" t="s">
        <v>354</v>
      </c>
      <c r="C42" s="32" t="s">
        <v>418</v>
      </c>
      <c r="D42" s="32" t="s">
        <v>356</v>
      </c>
      <c r="E42" s="32" t="s">
        <v>357</v>
      </c>
      <c r="F42" s="32"/>
      <c r="G42" s="121">
        <v>0</v>
      </c>
      <c r="H42" s="36"/>
    </row>
    <row r="43" spans="1:8">
      <c r="A43" s="120" t="s">
        <v>419</v>
      </c>
      <c r="B43" s="32" t="s">
        <v>354</v>
      </c>
      <c r="C43" s="32" t="s">
        <v>420</v>
      </c>
      <c r="D43" s="32" t="s">
        <v>356</v>
      </c>
      <c r="E43" s="32" t="s">
        <v>357</v>
      </c>
      <c r="F43" s="32"/>
      <c r="G43" s="121">
        <v>0</v>
      </c>
      <c r="H43" s="36"/>
    </row>
    <row r="44" spans="1:8">
      <c r="A44" s="120" t="s">
        <v>421</v>
      </c>
      <c r="B44" s="32" t="s">
        <v>354</v>
      </c>
      <c r="C44" s="32" t="s">
        <v>422</v>
      </c>
      <c r="D44" s="32" t="s">
        <v>356</v>
      </c>
      <c r="E44" s="32" t="s">
        <v>357</v>
      </c>
      <c r="F44" s="32"/>
      <c r="G44" s="121">
        <v>0</v>
      </c>
      <c r="H44" s="36"/>
    </row>
    <row r="45" spans="1:8">
      <c r="A45" s="120" t="s">
        <v>423</v>
      </c>
      <c r="B45" s="32" t="s">
        <v>354</v>
      </c>
      <c r="C45" s="32" t="s">
        <v>424</v>
      </c>
      <c r="D45" s="32" t="s">
        <v>356</v>
      </c>
      <c r="E45" s="32" t="s">
        <v>357</v>
      </c>
      <c r="F45" s="32"/>
      <c r="G45" s="121">
        <v>0</v>
      </c>
      <c r="H45" s="36"/>
    </row>
    <row r="46" spans="1:8">
      <c r="A46" s="120" t="s">
        <v>425</v>
      </c>
      <c r="B46" s="32" t="s">
        <v>354</v>
      </c>
      <c r="C46" s="32" t="s">
        <v>426</v>
      </c>
      <c r="D46" s="32" t="s">
        <v>356</v>
      </c>
      <c r="E46" s="32" t="s">
        <v>357</v>
      </c>
      <c r="F46" s="32"/>
      <c r="G46" s="121">
        <v>0</v>
      </c>
      <c r="H46" s="36"/>
    </row>
    <row r="47" spans="1:8">
      <c r="A47" s="32"/>
      <c r="B47" s="32"/>
      <c r="C47" s="36"/>
      <c r="D47" s="36"/>
      <c r="E47" s="36"/>
      <c r="F47" s="36"/>
      <c r="G47" s="36"/>
      <c r="H47" s="36"/>
    </row>
    <row r="48" spans="1:8" s="101" customFormat="1">
      <c r="A48" s="99" t="s">
        <v>179</v>
      </c>
      <c r="B48" s="99"/>
      <c r="C48" s="100"/>
      <c r="D48" s="100"/>
      <c r="E48" s="100"/>
      <c r="F48" s="100"/>
      <c r="G48" s="100"/>
      <c r="H48" s="100"/>
    </row>
    <row r="49" spans="1:8" s="101" customFormat="1">
      <c r="A49" s="99" t="s">
        <v>211</v>
      </c>
      <c r="C49" s="100"/>
      <c r="D49" s="100"/>
      <c r="E49" s="100"/>
      <c r="F49" s="100"/>
      <c r="G49" s="100"/>
      <c r="H49" s="100"/>
    </row>
    <row r="50" spans="1:8" s="101" customFormat="1">
      <c r="A50" s="99" t="s">
        <v>212</v>
      </c>
      <c r="C50" s="100"/>
      <c r="D50" s="100"/>
      <c r="E50" s="100"/>
      <c r="F50" s="100"/>
      <c r="G50" s="100"/>
      <c r="H50" s="100"/>
    </row>
    <row r="51" spans="1:8" s="101" customFormat="1">
      <c r="A51" s="99" t="s">
        <v>220</v>
      </c>
      <c r="C51" s="100"/>
      <c r="D51" s="100"/>
      <c r="E51" s="100"/>
      <c r="F51" s="100"/>
      <c r="G51" s="100"/>
      <c r="H51" s="100"/>
    </row>
    <row r="52" spans="1:8" s="101" customFormat="1">
      <c r="A52" s="99" t="s">
        <v>213</v>
      </c>
      <c r="C52" s="100"/>
      <c r="D52" s="100"/>
      <c r="E52" s="100"/>
      <c r="F52" s="100"/>
      <c r="G52" s="100"/>
      <c r="H52" s="100"/>
    </row>
    <row r="53" spans="1:8" s="101" customFormat="1">
      <c r="A53" s="99" t="s">
        <v>192</v>
      </c>
      <c r="C53" s="100"/>
      <c r="D53" s="100"/>
      <c r="E53" s="100"/>
      <c r="F53" s="100"/>
      <c r="G53" s="100"/>
      <c r="H53" s="100"/>
    </row>
    <row r="54" spans="1:8">
      <c r="A54" s="7" t="s">
        <v>286</v>
      </c>
    </row>
    <row r="57" spans="1:8">
      <c r="A57" s="91" t="s">
        <v>191</v>
      </c>
      <c r="B57" s="92"/>
      <c r="C57" s="93"/>
    </row>
    <row r="58" spans="1:8" ht="56">
      <c r="A58" s="106" t="s">
        <v>256</v>
      </c>
      <c r="B58" s="95" t="s">
        <v>427</v>
      </c>
      <c r="C58" s="82"/>
    </row>
    <row r="59" spans="1:8">
      <c r="A59" s="95"/>
      <c r="B59" s="95"/>
      <c r="C59" s="82"/>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8"/>
  <sheetViews>
    <sheetView zoomScaleNormal="100" workbookViewId="0">
      <selection activeCell="A2" sqref="A2"/>
    </sheetView>
  </sheetViews>
  <sheetFormatPr defaultColWidth="9.1796875" defaultRowHeight="12.5"/>
  <cols>
    <col min="1" max="1" width="25.54296875" style="8" customWidth="1"/>
    <col min="2" max="2" width="53" style="8" bestFit="1" customWidth="1"/>
    <col min="3" max="3" width="52" style="8" bestFit="1" customWidth="1"/>
    <col min="4" max="4" width="4.81640625" style="8" bestFit="1" customWidth="1"/>
    <col min="5" max="5" width="56.54296875" style="8" bestFit="1" customWidth="1"/>
    <col min="6" max="6" width="58.26953125" style="8" bestFit="1" customWidth="1"/>
    <col min="7" max="7" width="25.453125" style="8" customWidth="1"/>
    <col min="8" max="8" width="31.1796875" style="8" customWidth="1"/>
    <col min="9" max="9" width="23.81640625" style="8" customWidth="1"/>
    <col min="10" max="16384" width="9.1796875" style="8"/>
  </cols>
  <sheetData>
    <row r="1" spans="1:7" ht="15.5">
      <c r="A1" s="6" t="s">
        <v>254</v>
      </c>
      <c r="B1" s="6"/>
    </row>
    <row r="2" spans="1:7" s="82" customFormat="1" ht="14">
      <c r="A2" s="79" t="s">
        <v>203</v>
      </c>
    </row>
    <row r="3" spans="1:7" s="82" customFormat="1" ht="14">
      <c r="A3" s="79" t="s">
        <v>204</v>
      </c>
    </row>
    <row r="4" spans="1:7" s="74" customFormat="1" ht="14.5">
      <c r="A4" s="79" t="s">
        <v>208</v>
      </c>
    </row>
    <row r="5" spans="1:7" ht="13">
      <c r="A5" s="77" t="s">
        <v>38</v>
      </c>
      <c r="B5" s="77" t="s">
        <v>39</v>
      </c>
      <c r="D5" s="33"/>
      <c r="E5" s="33"/>
      <c r="F5" s="33"/>
      <c r="G5" s="33"/>
    </row>
    <row r="6" spans="1:7" ht="13">
      <c r="A6" s="118">
        <v>44378</v>
      </c>
      <c r="B6" s="63" t="s">
        <v>345</v>
      </c>
      <c r="D6" s="33"/>
      <c r="E6" s="33"/>
      <c r="F6" s="33"/>
      <c r="G6" s="33"/>
    </row>
    <row r="7" spans="1:7" ht="13">
      <c r="B7" s="164" t="s">
        <v>130</v>
      </c>
      <c r="C7" s="166"/>
      <c r="D7" s="165"/>
    </row>
    <row r="8" spans="1:7" ht="25.5">
      <c r="A8" s="27" t="s">
        <v>315</v>
      </c>
      <c r="B8" s="5" t="s">
        <v>42</v>
      </c>
      <c r="C8" s="5" t="s">
        <v>52</v>
      </c>
      <c r="D8" s="5" t="s">
        <v>51</v>
      </c>
      <c r="E8" s="73" t="s">
        <v>184</v>
      </c>
      <c r="F8" s="73" t="s">
        <v>196</v>
      </c>
    </row>
    <row r="9" spans="1:7" ht="14.5">
      <c r="A9" s="113" t="s">
        <v>316</v>
      </c>
      <c r="B9" s="122" t="s">
        <v>428</v>
      </c>
      <c r="C9" s="122" t="s">
        <v>429</v>
      </c>
      <c r="D9" s="32" t="s">
        <v>344</v>
      </c>
      <c r="E9" s="123" t="s">
        <v>430</v>
      </c>
      <c r="F9" s="32" t="s">
        <v>431</v>
      </c>
    </row>
    <row r="10" spans="1:7" ht="14.5">
      <c r="A10" s="113" t="s">
        <v>320</v>
      </c>
      <c r="B10" s="122" t="s">
        <v>432</v>
      </c>
      <c r="C10" s="122" t="s">
        <v>433</v>
      </c>
      <c r="D10" s="32" t="s">
        <v>344</v>
      </c>
      <c r="E10" s="123" t="s">
        <v>430</v>
      </c>
      <c r="F10" s="32" t="s">
        <v>431</v>
      </c>
    </row>
    <row r="11" spans="1:7" ht="14.5">
      <c r="A11" s="113" t="s">
        <v>321</v>
      </c>
      <c r="B11" s="122" t="s">
        <v>434</v>
      </c>
      <c r="C11" s="122" t="s">
        <v>435</v>
      </c>
      <c r="D11" s="32" t="s">
        <v>344</v>
      </c>
      <c r="E11" s="123" t="s">
        <v>430</v>
      </c>
      <c r="F11" s="32" t="s">
        <v>436</v>
      </c>
    </row>
    <row r="12" spans="1:7" ht="14.5">
      <c r="A12" s="113" t="s">
        <v>324</v>
      </c>
      <c r="B12" s="122" t="s">
        <v>437</v>
      </c>
      <c r="C12" s="122" t="s">
        <v>438</v>
      </c>
      <c r="D12" s="32" t="s">
        <v>344</v>
      </c>
      <c r="E12" s="123" t="s">
        <v>430</v>
      </c>
      <c r="F12" s="32" t="s">
        <v>431</v>
      </c>
    </row>
    <row r="13" spans="1:7" ht="14.5">
      <c r="A13" s="113" t="s">
        <v>325</v>
      </c>
      <c r="B13" s="122" t="s">
        <v>439</v>
      </c>
      <c r="C13" s="122" t="s">
        <v>440</v>
      </c>
      <c r="D13" s="32" t="s">
        <v>344</v>
      </c>
      <c r="E13" s="123" t="s">
        <v>430</v>
      </c>
      <c r="F13" s="32" t="s">
        <v>431</v>
      </c>
    </row>
    <row r="14" spans="1:7" ht="14.5">
      <c r="A14" s="113" t="s">
        <v>328</v>
      </c>
      <c r="B14" s="122" t="s">
        <v>441</v>
      </c>
      <c r="C14" s="122" t="s">
        <v>442</v>
      </c>
      <c r="D14" s="32" t="s">
        <v>344</v>
      </c>
      <c r="E14" s="123" t="s">
        <v>430</v>
      </c>
      <c r="F14" s="32" t="s">
        <v>431</v>
      </c>
    </row>
    <row r="15" spans="1:7">
      <c r="A15" s="34"/>
      <c r="B15" s="32"/>
      <c r="C15" s="32"/>
      <c r="D15" s="32"/>
      <c r="E15" s="32"/>
      <c r="F15" s="32"/>
    </row>
    <row r="16" spans="1:7">
      <c r="A16" s="34"/>
      <c r="B16" s="28"/>
      <c r="C16" s="28"/>
      <c r="D16" s="28"/>
      <c r="E16" s="32"/>
      <c r="F16" s="32"/>
    </row>
    <row r="17" spans="1:6">
      <c r="A17" s="34"/>
      <c r="B17" s="28"/>
      <c r="C17" s="28"/>
      <c r="D17" s="28"/>
      <c r="E17" s="32"/>
      <c r="F17" s="32"/>
    </row>
    <row r="18" spans="1:6">
      <c r="A18" s="105"/>
    </row>
    <row r="20" spans="1:6" ht="14">
      <c r="A20" s="91" t="s">
        <v>191</v>
      </c>
      <c r="B20" s="92"/>
      <c r="C20" s="93"/>
    </row>
    <row r="21" spans="1:6" ht="25">
      <c r="A21" s="95" t="s">
        <v>257</v>
      </c>
      <c r="B21" s="95" t="s">
        <v>443</v>
      </c>
      <c r="C21" s="82"/>
    </row>
    <row r="27" spans="1:6">
      <c r="A27" s="4"/>
      <c r="B27" s="4"/>
    </row>
    <row r="28" spans="1:6">
      <c r="A28" s="4"/>
      <c r="B28" s="4"/>
    </row>
  </sheetData>
  <mergeCells count="1">
    <mergeCell ref="B7:D7"/>
  </mergeCells>
  <hyperlinks>
    <hyperlink ref="B9" r:id="rId1" xr:uid="{F6B6D1C0-41F6-4FD0-8D76-A965B1F4C647}"/>
    <hyperlink ref="B10" r:id="rId2" xr:uid="{2C56C148-0A5E-4292-93AB-8DFA691F4122}"/>
    <hyperlink ref="B11" r:id="rId3" xr:uid="{D669B2D1-1470-44AE-8681-0E4D12498A2D}"/>
    <hyperlink ref="B12" r:id="rId4" xr:uid="{A95BA6C9-3963-4019-8DC4-832A75E423A0}"/>
    <hyperlink ref="B13" r:id="rId5" xr:uid="{B1E080AC-BDCC-44EA-8500-804A9DF55309}"/>
    <hyperlink ref="B14" r:id="rId6" xr:uid="{9716DE2E-FC37-454E-B37F-778D48747E50}"/>
    <hyperlink ref="C9" r:id="rId7" xr:uid="{EBDAE424-D9E3-4FA0-AA57-CAF47F47CA3A}"/>
    <hyperlink ref="C10" r:id="rId8" xr:uid="{4B5FC9F0-C97C-4941-8B86-AE2CB3806083}"/>
    <hyperlink ref="C11" r:id="rId9" xr:uid="{8D6A2C10-76A1-4726-BB7D-ACB47DCEFBFE}"/>
    <hyperlink ref="C12" r:id="rId10" xr:uid="{0F9FCD21-2740-4B2D-837C-87D71356A79C}"/>
    <hyperlink ref="C13" r:id="rId11" xr:uid="{66384D39-B8F0-4003-8E09-73F01F42EF0E}"/>
    <hyperlink ref="C14" r:id="rId12" xr:uid="{6CAA19DF-29AF-4885-BB68-0C9885FB4B55}"/>
    <hyperlink ref="E9" r:id="rId13" xr:uid="{86B4C159-16D5-4808-820C-358AC08A87BD}"/>
    <hyperlink ref="E10:E14" r:id="rId14" display="https://drive.emodnet-geology.eu/geonetwork/srv/eng/csw " xr:uid="{04F89B79-8240-4B61-8DFB-98953B1B3562}"/>
  </hyperlinks>
  <pageMargins left="0.7" right="0.7" top="0.75" bottom="0.75" header="0.3" footer="0.3"/>
  <pageSetup paperSize="9" scale="94" orientation="landscape" horizontalDpi="4294967293"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6"/>
  <sheetViews>
    <sheetView zoomScale="85" zoomScaleNormal="85" workbookViewId="0">
      <selection activeCell="C6" sqref="C6"/>
    </sheetView>
  </sheetViews>
  <sheetFormatPr defaultColWidth="9.1796875" defaultRowHeight="12.5"/>
  <cols>
    <col min="1" max="1" width="27.54296875" style="8" customWidth="1"/>
    <col min="2" max="2" width="26.1796875" style="8" customWidth="1"/>
    <col min="3" max="3" width="25.453125" style="8" customWidth="1"/>
    <col min="4" max="4" width="24.81640625" style="8" customWidth="1"/>
    <col min="5" max="5" width="29.453125" style="8" customWidth="1"/>
    <col min="6" max="6" width="17.54296875" style="8" customWidth="1"/>
    <col min="7" max="16384" width="9.1796875" style="8"/>
  </cols>
  <sheetData>
    <row r="1" spans="1:6" s="74" customFormat="1" ht="14.5">
      <c r="A1" s="79" t="s">
        <v>208</v>
      </c>
    </row>
    <row r="2" spans="1:6" ht="15.5">
      <c r="A2" s="6" t="s">
        <v>185</v>
      </c>
    </row>
    <row r="3" spans="1:6" ht="13">
      <c r="A3" s="79" t="s">
        <v>206</v>
      </c>
    </row>
    <row r="4" spans="1:6" s="82" customFormat="1" ht="14">
      <c r="A4" s="79" t="s">
        <v>207</v>
      </c>
    </row>
    <row r="5" spans="1:6" ht="15" customHeight="1">
      <c r="A5" s="77" t="s">
        <v>38</v>
      </c>
      <c r="B5" s="77" t="s">
        <v>39</v>
      </c>
    </row>
    <row r="6" spans="1:6" ht="20.5" customHeight="1">
      <c r="A6" s="124">
        <v>44378</v>
      </c>
      <c r="B6" s="112" t="s">
        <v>345</v>
      </c>
      <c r="F6" s="29"/>
    </row>
    <row r="7" spans="1:6" ht="25.5">
      <c r="A7" s="1" t="s">
        <v>218</v>
      </c>
      <c r="B7" s="5" t="s">
        <v>31</v>
      </c>
      <c r="C7" s="5" t="s">
        <v>55</v>
      </c>
      <c r="D7" s="5" t="s">
        <v>295</v>
      </c>
      <c r="E7" s="5" t="s">
        <v>297</v>
      </c>
    </row>
    <row r="8" spans="1:6" ht="25">
      <c r="A8" s="22"/>
      <c r="B8" s="36" t="s">
        <v>198</v>
      </c>
      <c r="C8" s="36"/>
      <c r="D8" s="36" t="s">
        <v>444</v>
      </c>
      <c r="E8" s="36"/>
    </row>
    <row r="9" spans="1:6">
      <c r="A9" s="22"/>
      <c r="B9" s="36"/>
      <c r="C9" s="36"/>
      <c r="D9" s="36">
        <v>268</v>
      </c>
    </row>
    <row r="10" spans="1:6" ht="25">
      <c r="A10" s="24" t="s">
        <v>56</v>
      </c>
      <c r="B10" s="5" t="s">
        <v>57</v>
      </c>
      <c r="C10" s="5" t="s">
        <v>58</v>
      </c>
      <c r="D10" s="5"/>
    </row>
    <row r="11" spans="1:6">
      <c r="A11" s="15" t="s">
        <v>211</v>
      </c>
      <c r="B11" s="9"/>
      <c r="C11" s="9"/>
      <c r="D11" s="23">
        <v>122</v>
      </c>
    </row>
    <row r="12" spans="1:6" ht="25">
      <c r="A12" s="15" t="s">
        <v>212</v>
      </c>
      <c r="B12" s="9"/>
      <c r="C12" s="9"/>
      <c r="D12" s="23">
        <v>37</v>
      </c>
    </row>
    <row r="13" spans="1:6">
      <c r="A13" s="15" t="s">
        <v>220</v>
      </c>
      <c r="B13" s="9"/>
      <c r="C13" s="9"/>
      <c r="D13" s="23">
        <v>101</v>
      </c>
    </row>
    <row r="14" spans="1:6">
      <c r="A14" s="15" t="s">
        <v>213</v>
      </c>
      <c r="B14" s="9"/>
      <c r="C14" s="9"/>
      <c r="D14" s="23">
        <v>8</v>
      </c>
    </row>
    <row r="15" spans="1:6">
      <c r="A15" s="15" t="s">
        <v>192</v>
      </c>
      <c r="B15" s="9"/>
      <c r="C15" s="9"/>
      <c r="D15" s="23">
        <v>0</v>
      </c>
    </row>
    <row r="16" spans="1:6">
      <c r="A16" s="24" t="s">
        <v>236</v>
      </c>
      <c r="B16" s="5" t="s">
        <v>61</v>
      </c>
      <c r="C16" s="9"/>
      <c r="D16" s="23"/>
    </row>
    <row r="17" spans="1:4">
      <c r="A17" s="31" t="s">
        <v>135</v>
      </c>
      <c r="B17" s="14"/>
      <c r="C17" s="13"/>
      <c r="D17" s="23"/>
    </row>
    <row r="18" spans="1:4">
      <c r="A18" s="31" t="s">
        <v>136</v>
      </c>
      <c r="B18" s="14"/>
      <c r="C18" s="13"/>
      <c r="D18" s="23"/>
    </row>
    <row r="19" spans="1:4">
      <c r="A19" s="31" t="s">
        <v>231</v>
      </c>
      <c r="B19" s="14"/>
      <c r="C19" s="13"/>
      <c r="D19" s="23"/>
    </row>
    <row r="20" spans="1:4">
      <c r="A20" s="31" t="s">
        <v>137</v>
      </c>
      <c r="B20" s="14"/>
      <c r="C20" s="13"/>
      <c r="D20" s="23"/>
    </row>
    <row r="21" spans="1:4">
      <c r="A21" s="31" t="s">
        <v>232</v>
      </c>
      <c r="B21" s="14"/>
      <c r="C21" s="13"/>
      <c r="D21" s="23"/>
    </row>
    <row r="22" spans="1:4">
      <c r="A22" s="31" t="s">
        <v>138</v>
      </c>
      <c r="B22" s="14"/>
      <c r="C22" s="13"/>
      <c r="D22" s="23"/>
    </row>
    <row r="23" spans="1:4">
      <c r="A23" s="31" t="s">
        <v>139</v>
      </c>
      <c r="B23" s="14"/>
      <c r="C23" s="13"/>
      <c r="D23" s="23"/>
    </row>
    <row r="24" spans="1:4">
      <c r="A24" s="31" t="s">
        <v>140</v>
      </c>
      <c r="B24" s="14"/>
      <c r="C24" s="13"/>
      <c r="D24" s="23"/>
    </row>
    <row r="25" spans="1:4">
      <c r="A25" s="31" t="s">
        <v>141</v>
      </c>
      <c r="B25" s="14"/>
      <c r="C25" s="13"/>
      <c r="D25" s="23"/>
    </row>
    <row r="26" spans="1:4">
      <c r="A26" s="31" t="s">
        <v>142</v>
      </c>
      <c r="B26" s="14"/>
      <c r="C26" s="13"/>
      <c r="D26" s="23"/>
    </row>
    <row r="27" spans="1:4">
      <c r="A27" s="31" t="s">
        <v>296</v>
      </c>
      <c r="B27" s="14"/>
      <c r="C27" s="13"/>
      <c r="D27" s="23"/>
    </row>
    <row r="28" spans="1:4">
      <c r="A28" s="31" t="s">
        <v>143</v>
      </c>
      <c r="B28" s="14"/>
      <c r="C28" s="13"/>
      <c r="D28" s="23"/>
    </row>
    <row r="29" spans="1:4">
      <c r="A29" s="31" t="s">
        <v>144</v>
      </c>
      <c r="B29" s="14"/>
      <c r="C29" s="13"/>
      <c r="D29" s="23"/>
    </row>
    <row r="30" spans="1:4">
      <c r="A30" s="31" t="s">
        <v>145</v>
      </c>
      <c r="B30" s="14"/>
      <c r="C30" s="13"/>
      <c r="D30" s="23"/>
    </row>
    <row r="31" spans="1:4">
      <c r="A31" s="31" t="s">
        <v>146</v>
      </c>
      <c r="B31" s="14"/>
      <c r="C31" s="13"/>
      <c r="D31" s="23"/>
    </row>
    <row r="32" spans="1:4">
      <c r="A32" s="31" t="s">
        <v>147</v>
      </c>
      <c r="B32" s="14"/>
      <c r="C32" s="13"/>
      <c r="D32" s="23"/>
    </row>
    <row r="33" spans="1:4">
      <c r="A33" s="31" t="s">
        <v>233</v>
      </c>
      <c r="B33" s="14"/>
      <c r="C33" s="13"/>
      <c r="D33" s="23"/>
    </row>
    <row r="34" spans="1:4">
      <c r="A34" s="31" t="s">
        <v>148</v>
      </c>
      <c r="B34" s="14"/>
      <c r="C34" s="13"/>
      <c r="D34" s="23"/>
    </row>
    <row r="35" spans="1:4">
      <c r="A35" s="31" t="s">
        <v>149</v>
      </c>
      <c r="B35" s="14"/>
      <c r="C35" s="13"/>
      <c r="D35" s="23"/>
    </row>
    <row r="36" spans="1:4">
      <c r="A36" s="31" t="s">
        <v>150</v>
      </c>
      <c r="B36" s="14"/>
      <c r="C36" s="13"/>
      <c r="D36" s="23"/>
    </row>
    <row r="37" spans="1:4">
      <c r="A37" s="31" t="s">
        <v>151</v>
      </c>
      <c r="B37" s="14"/>
      <c r="C37" s="13"/>
      <c r="D37" s="23"/>
    </row>
    <row r="38" spans="1:4">
      <c r="A38" s="31" t="s">
        <v>152</v>
      </c>
      <c r="B38" s="14"/>
      <c r="C38" s="13"/>
      <c r="D38" s="23"/>
    </row>
    <row r="39" spans="1:4">
      <c r="A39" s="31" t="s">
        <v>153</v>
      </c>
      <c r="B39" s="14"/>
      <c r="C39" s="13"/>
      <c r="D39" s="23"/>
    </row>
    <row r="40" spans="1:4">
      <c r="A40" s="31" t="s">
        <v>154</v>
      </c>
      <c r="B40" s="14"/>
      <c r="C40" s="13"/>
      <c r="D40" s="23"/>
    </row>
    <row r="41" spans="1:4">
      <c r="A41" s="31" t="s">
        <v>155</v>
      </c>
      <c r="B41" s="14"/>
      <c r="C41" s="13"/>
      <c r="D41" s="23"/>
    </row>
    <row r="42" spans="1:4">
      <c r="A42" s="31" t="s">
        <v>156</v>
      </c>
      <c r="B42" s="14"/>
      <c r="C42" s="13"/>
      <c r="D42" s="23"/>
    </row>
    <row r="43" spans="1:4">
      <c r="A43" s="31" t="s">
        <v>157</v>
      </c>
      <c r="B43" s="14"/>
      <c r="C43" s="13"/>
      <c r="D43" s="23"/>
    </row>
    <row r="44" spans="1:4">
      <c r="A44" s="31" t="s">
        <v>158</v>
      </c>
      <c r="B44" s="14"/>
      <c r="C44" s="13"/>
      <c r="D44" s="23"/>
    </row>
    <row r="45" spans="1:4">
      <c r="A45" s="31" t="s">
        <v>159</v>
      </c>
      <c r="B45" s="14"/>
      <c r="C45" s="13"/>
      <c r="D45" s="23"/>
    </row>
    <row r="46" spans="1:4">
      <c r="A46" s="31" t="s">
        <v>160</v>
      </c>
      <c r="B46" s="14"/>
      <c r="C46" s="13"/>
      <c r="D46" s="23"/>
    </row>
    <row r="47" spans="1:4">
      <c r="A47" s="31" t="s">
        <v>161</v>
      </c>
      <c r="B47" s="14"/>
      <c r="C47" s="13"/>
      <c r="D47" s="23"/>
    </row>
    <row r="48" spans="1:4">
      <c r="A48" s="31" t="s">
        <v>162</v>
      </c>
      <c r="B48" s="14"/>
      <c r="C48" s="13"/>
      <c r="D48" s="23"/>
    </row>
    <row r="49" spans="1:4">
      <c r="A49" s="31" t="s">
        <v>163</v>
      </c>
      <c r="B49" s="14"/>
      <c r="C49" s="13"/>
      <c r="D49" s="23"/>
    </row>
    <row r="50" spans="1:4">
      <c r="A50" s="31" t="s">
        <v>164</v>
      </c>
      <c r="B50" s="14"/>
      <c r="C50" s="13"/>
      <c r="D50" s="23"/>
    </row>
    <row r="51" spans="1:4">
      <c r="A51" s="31" t="s">
        <v>165</v>
      </c>
      <c r="B51" s="14"/>
      <c r="C51" s="13"/>
      <c r="D51" s="23"/>
    </row>
    <row r="52" spans="1:4">
      <c r="A52" s="31" t="s">
        <v>166</v>
      </c>
      <c r="B52" s="14"/>
      <c r="C52" s="13"/>
      <c r="D52" s="23"/>
    </row>
    <row r="53" spans="1:4">
      <c r="A53" s="31" t="s">
        <v>167</v>
      </c>
      <c r="B53" s="14"/>
      <c r="C53" s="13"/>
      <c r="D53" s="23"/>
    </row>
    <row r="54" spans="1:4">
      <c r="A54" s="31" t="s">
        <v>168</v>
      </c>
      <c r="B54" s="14"/>
      <c r="C54" s="13"/>
      <c r="D54" s="23"/>
    </row>
    <row r="55" spans="1:4">
      <c r="A55" s="31" t="s">
        <v>169</v>
      </c>
      <c r="B55" s="14"/>
      <c r="C55" s="13"/>
      <c r="D55" s="23"/>
    </row>
    <row r="56" spans="1:4">
      <c r="A56" s="31" t="s">
        <v>170</v>
      </c>
      <c r="B56" s="14"/>
      <c r="C56" s="13"/>
      <c r="D56" s="23"/>
    </row>
    <row r="57" spans="1:4">
      <c r="A57" s="31" t="s">
        <v>171</v>
      </c>
      <c r="B57" s="14"/>
      <c r="C57" s="13"/>
      <c r="D57" s="23"/>
    </row>
    <row r="58" spans="1:4">
      <c r="A58" s="31" t="s">
        <v>172</v>
      </c>
      <c r="B58" s="14"/>
      <c r="C58" s="13"/>
      <c r="D58" s="23"/>
    </row>
    <row r="59" spans="1:4">
      <c r="A59" s="31" t="s">
        <v>173</v>
      </c>
      <c r="B59" s="14"/>
      <c r="C59" s="13"/>
      <c r="D59" s="23"/>
    </row>
    <row r="60" spans="1:4">
      <c r="A60" s="31" t="s">
        <v>174</v>
      </c>
      <c r="B60" s="14"/>
      <c r="C60" s="13"/>
      <c r="D60" s="23"/>
    </row>
    <row r="61" spans="1:4">
      <c r="A61" s="31" t="s">
        <v>175</v>
      </c>
      <c r="B61" s="14"/>
      <c r="C61" s="13"/>
      <c r="D61" s="23"/>
    </row>
    <row r="62" spans="1:4">
      <c r="A62" s="31" t="s">
        <v>234</v>
      </c>
      <c r="B62" s="14"/>
      <c r="C62" s="13"/>
      <c r="D62" s="23"/>
    </row>
    <row r="63" spans="1:4">
      <c r="A63" s="31" t="s">
        <v>176</v>
      </c>
      <c r="B63" s="14"/>
      <c r="C63" s="13"/>
      <c r="D63" s="23"/>
    </row>
    <row r="64" spans="1:4">
      <c r="A64" s="31" t="s">
        <v>177</v>
      </c>
      <c r="B64" s="14"/>
      <c r="C64" s="13"/>
      <c r="D64" s="23"/>
    </row>
    <row r="65" spans="1:4">
      <c r="A65" s="31" t="s">
        <v>235</v>
      </c>
      <c r="B65" s="14"/>
      <c r="C65" s="13"/>
      <c r="D65" s="23"/>
    </row>
    <row r="66" spans="1:4" ht="13">
      <c r="A66" s="102" t="s">
        <v>238</v>
      </c>
      <c r="B66" s="14"/>
      <c r="C66" s="13"/>
      <c r="D66" s="23"/>
    </row>
    <row r="67" spans="1:4">
      <c r="A67" s="31" t="s">
        <v>128</v>
      </c>
      <c r="B67" s="14"/>
      <c r="C67" s="13"/>
      <c r="D67" s="23"/>
    </row>
    <row r="68" spans="1:4">
      <c r="A68" s="31" t="s">
        <v>224</v>
      </c>
      <c r="B68" s="14"/>
      <c r="C68" s="13"/>
      <c r="D68" s="23"/>
    </row>
    <row r="69" spans="1:4">
      <c r="A69" s="31" t="s">
        <v>225</v>
      </c>
      <c r="B69" s="14"/>
      <c r="C69" s="13"/>
      <c r="D69" s="23"/>
    </row>
    <row r="70" spans="1:4">
      <c r="A70" s="31" t="s">
        <v>227</v>
      </c>
      <c r="B70" s="14"/>
      <c r="C70" s="13"/>
      <c r="D70" s="23"/>
    </row>
    <row r="71" spans="1:4">
      <c r="A71" s="31" t="s">
        <v>228</v>
      </c>
      <c r="B71" s="14"/>
      <c r="C71" s="13"/>
      <c r="D71" s="23"/>
    </row>
    <row r="72" spans="1:4">
      <c r="A72" s="31" t="s">
        <v>226</v>
      </c>
      <c r="B72" s="14"/>
      <c r="C72" s="13"/>
      <c r="D72" s="23"/>
    </row>
    <row r="73" spans="1:4">
      <c r="A73" s="7" t="s">
        <v>127</v>
      </c>
    </row>
    <row r="74" spans="1:4">
      <c r="A74" s="7" t="s">
        <v>195</v>
      </c>
    </row>
    <row r="75" spans="1:4">
      <c r="A75" s="7" t="s">
        <v>59</v>
      </c>
    </row>
    <row r="76" spans="1:4">
      <c r="A76" s="7" t="s">
        <v>60</v>
      </c>
    </row>
    <row r="77" spans="1:4">
      <c r="A77" s="26" t="s">
        <v>237</v>
      </c>
    </row>
    <row r="78" spans="1:4">
      <c r="A78" s="26" t="s">
        <v>129</v>
      </c>
    </row>
    <row r="79" spans="1:4">
      <c r="A79" s="26"/>
    </row>
    <row r="81" spans="1:5" ht="15.5">
      <c r="A81" s="6" t="s">
        <v>246</v>
      </c>
      <c r="B81" s="83"/>
      <c r="C81" s="83"/>
      <c r="D81" s="83"/>
      <c r="E81" s="83"/>
    </row>
    <row r="82" spans="1:5" s="82" customFormat="1" ht="14">
      <c r="A82" s="79" t="s">
        <v>200</v>
      </c>
    </row>
    <row r="83" spans="1:5" ht="15" customHeight="1">
      <c r="A83" s="77" t="s">
        <v>38</v>
      </c>
      <c r="B83" s="77" t="s">
        <v>39</v>
      </c>
      <c r="D83" s="83"/>
      <c r="E83" s="83"/>
    </row>
    <row r="84" spans="1:5" ht="14">
      <c r="A84" s="124">
        <v>44378</v>
      </c>
      <c r="B84" s="112" t="s">
        <v>345</v>
      </c>
      <c r="D84" s="83"/>
      <c r="E84" s="83"/>
    </row>
    <row r="85" spans="1:5" ht="54" customHeight="1">
      <c r="A85" s="1" t="s">
        <v>32</v>
      </c>
      <c r="B85" s="5" t="s">
        <v>33</v>
      </c>
      <c r="C85" s="5" t="s">
        <v>37</v>
      </c>
      <c r="D85" s="5" t="s">
        <v>34</v>
      </c>
      <c r="E85" s="5" t="s">
        <v>36</v>
      </c>
    </row>
    <row r="86" spans="1:5">
      <c r="A86" s="31"/>
      <c r="B86" s="36"/>
      <c r="C86" s="36"/>
      <c r="D86" s="36"/>
      <c r="E86" s="36"/>
    </row>
    <row r="87" spans="1:5">
      <c r="A87" s="31"/>
      <c r="B87" s="36"/>
      <c r="C87" s="36"/>
      <c r="D87" s="36"/>
      <c r="E87" s="36"/>
    </row>
    <row r="88" spans="1:5">
      <c r="A88" s="31"/>
      <c r="B88" s="36"/>
      <c r="C88" s="36"/>
      <c r="D88" s="36"/>
      <c r="E88" s="36"/>
    </row>
    <row r="89" spans="1:5">
      <c r="A89" s="31"/>
      <c r="B89" s="36"/>
      <c r="C89" s="36"/>
      <c r="D89" s="36"/>
      <c r="E89" s="36"/>
    </row>
    <row r="90" spans="1:5">
      <c r="A90" s="31"/>
      <c r="B90" s="36"/>
      <c r="C90" s="36"/>
      <c r="D90" s="36"/>
      <c r="E90" s="36"/>
    </row>
    <row r="91" spans="1:5">
      <c r="A91" s="31"/>
      <c r="B91" s="36"/>
      <c r="C91" s="36"/>
      <c r="D91" s="36"/>
      <c r="E91" s="36"/>
    </row>
    <row r="92" spans="1:5" ht="14">
      <c r="A92" s="7"/>
      <c r="B92" s="83"/>
      <c r="C92" s="83"/>
      <c r="D92" s="83"/>
      <c r="E92" s="83"/>
    </row>
    <row r="93" spans="1:5" ht="14">
      <c r="A93" s="83"/>
      <c r="B93" s="83"/>
      <c r="C93" s="83"/>
      <c r="D93" s="83"/>
      <c r="E93" s="83"/>
    </row>
    <row r="94" spans="1:5" ht="14">
      <c r="A94" s="91" t="s">
        <v>191</v>
      </c>
      <c r="B94" s="92"/>
      <c r="C94" s="93"/>
    </row>
    <row r="95" spans="1:5" ht="75">
      <c r="A95" s="95" t="s">
        <v>201</v>
      </c>
      <c r="B95" s="95" t="s">
        <v>445</v>
      </c>
      <c r="C95" s="96"/>
    </row>
    <row r="96" spans="1:5" ht="13">
      <c r="A96" s="50" t="s">
        <v>255</v>
      </c>
      <c r="B96" s="125" t="s">
        <v>463</v>
      </c>
      <c r="C96" s="50"/>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82"/>
  <sheetViews>
    <sheetView zoomScale="85" zoomScaleNormal="85" workbookViewId="0">
      <selection activeCell="B10" sqref="B10"/>
    </sheetView>
  </sheetViews>
  <sheetFormatPr defaultColWidth="8.81640625" defaultRowHeight="14"/>
  <cols>
    <col min="1" max="1" width="19.81640625" style="82" customWidth="1"/>
    <col min="2" max="2" width="11.81640625" style="82" customWidth="1"/>
    <col min="3" max="3" width="14.1796875" style="82" customWidth="1"/>
    <col min="4" max="5" width="14.81640625" style="82" customWidth="1"/>
    <col min="6" max="6" width="17" style="82" customWidth="1"/>
    <col min="7" max="16384" width="8.81640625" style="82"/>
  </cols>
  <sheetData>
    <row r="1" spans="1:6">
      <c r="A1" s="79" t="s">
        <v>193</v>
      </c>
    </row>
    <row r="2" spans="1:6" ht="15.5">
      <c r="A2" s="6" t="s">
        <v>269</v>
      </c>
    </row>
    <row r="3" spans="1:6" s="60" customFormat="1">
      <c r="A3" s="55" t="s">
        <v>270</v>
      </c>
      <c r="B3" s="55"/>
      <c r="C3" s="55"/>
      <c r="D3" s="82"/>
      <c r="E3" s="82"/>
      <c r="F3" s="82"/>
    </row>
    <row r="4" spans="1:6" ht="30" customHeight="1">
      <c r="A4" s="76" t="s">
        <v>38</v>
      </c>
      <c r="B4" s="76" t="s">
        <v>39</v>
      </c>
      <c r="C4" s="76" t="s">
        <v>63</v>
      </c>
    </row>
    <row r="5" spans="1:6">
      <c r="A5" s="124">
        <v>44378</v>
      </c>
      <c r="B5" s="112" t="s">
        <v>345</v>
      </c>
      <c r="C5" s="40" t="s">
        <v>62</v>
      </c>
    </row>
    <row r="43" spans="1:7">
      <c r="A43" s="55" t="s">
        <v>271</v>
      </c>
      <c r="B43" s="55"/>
      <c r="C43" s="55"/>
    </row>
    <row r="44" spans="1:7">
      <c r="A44" s="76" t="s">
        <v>38</v>
      </c>
      <c r="B44" s="76" t="s">
        <v>39</v>
      </c>
      <c r="C44" s="76" t="s">
        <v>63</v>
      </c>
    </row>
    <row r="45" spans="1:7">
      <c r="A45" s="124">
        <v>44378</v>
      </c>
      <c r="B45" s="112" t="s">
        <v>345</v>
      </c>
      <c r="C45" s="40" t="s">
        <v>62</v>
      </c>
    </row>
    <row r="47" spans="1:7">
      <c r="B47" s="39"/>
      <c r="C47" s="39"/>
      <c r="D47" s="39"/>
      <c r="E47" s="37"/>
      <c r="F47" s="37"/>
      <c r="G47" s="37"/>
    </row>
    <row r="48" spans="1:7">
      <c r="A48" s="37"/>
      <c r="B48" s="37"/>
      <c r="C48" s="37"/>
      <c r="D48" s="37"/>
      <c r="E48" s="37"/>
      <c r="F48" s="37"/>
      <c r="G48" s="37"/>
    </row>
    <row r="49" spans="1:7" s="60" customFormat="1">
      <c r="D49" s="82"/>
      <c r="E49" s="82"/>
      <c r="F49" s="82"/>
    </row>
    <row r="50" spans="1:7">
      <c r="G50" s="37"/>
    </row>
    <row r="51" spans="1:7" ht="19.75" customHeight="1">
      <c r="G51" s="37"/>
    </row>
    <row r="52" spans="1:7">
      <c r="A52" s="80"/>
      <c r="B52" s="80"/>
      <c r="C52" s="81"/>
      <c r="G52" s="37"/>
    </row>
    <row r="53" spans="1:7">
      <c r="A53" s="80"/>
      <c r="B53" s="80"/>
      <c r="C53" s="81"/>
      <c r="G53" s="37"/>
    </row>
    <row r="54" spans="1:7">
      <c r="A54" s="80"/>
      <c r="B54" s="80"/>
      <c r="C54" s="81"/>
      <c r="G54" s="37"/>
    </row>
    <row r="55" spans="1:7">
      <c r="A55" s="80"/>
      <c r="B55" s="80"/>
      <c r="C55" s="81"/>
      <c r="G55" s="37"/>
    </row>
    <row r="56" spans="1:7">
      <c r="A56" s="80"/>
      <c r="B56" s="80"/>
      <c r="C56" s="81"/>
      <c r="G56" s="37"/>
    </row>
    <row r="57" spans="1:7">
      <c r="A57" s="80"/>
      <c r="B57" s="80"/>
      <c r="C57" s="81"/>
      <c r="G57" s="37"/>
    </row>
    <row r="58" spans="1:7">
      <c r="A58" s="80"/>
      <c r="B58" s="80"/>
      <c r="C58" s="81"/>
      <c r="G58" s="37"/>
    </row>
    <row r="59" spans="1:7">
      <c r="A59" s="80"/>
      <c r="B59" s="80"/>
      <c r="C59" s="81"/>
      <c r="G59" s="37"/>
    </row>
    <row r="60" spans="1:7">
      <c r="A60" s="80"/>
      <c r="B60" s="80"/>
      <c r="C60" s="81"/>
      <c r="G60" s="37"/>
    </row>
    <row r="61" spans="1:7">
      <c r="A61" s="80"/>
      <c r="B61" s="80"/>
      <c r="C61" s="81"/>
      <c r="G61" s="37"/>
    </row>
    <row r="62" spans="1:7">
      <c r="A62" s="80"/>
      <c r="B62" s="80"/>
      <c r="C62" s="81"/>
      <c r="G62" s="37"/>
    </row>
    <row r="63" spans="1:7">
      <c r="A63" s="80"/>
      <c r="B63" s="80"/>
      <c r="C63" s="81"/>
      <c r="G63" s="37"/>
    </row>
    <row r="64" spans="1:7">
      <c r="A64" s="80"/>
      <c r="B64" s="80"/>
      <c r="C64" s="81"/>
      <c r="G64" s="37"/>
    </row>
    <row r="65" spans="1:7">
      <c r="A65" s="80"/>
      <c r="B65" s="80"/>
      <c r="C65" s="81"/>
      <c r="G65" s="37"/>
    </row>
    <row r="66" spans="1:7">
      <c r="A66" s="80"/>
      <c r="B66" s="80"/>
      <c r="C66" s="81"/>
      <c r="G66" s="37"/>
    </row>
    <row r="67" spans="1:7">
      <c r="A67" s="80"/>
      <c r="B67" s="80"/>
      <c r="C67" s="81"/>
      <c r="G67" s="37"/>
    </row>
    <row r="68" spans="1:7">
      <c r="A68" s="80"/>
      <c r="B68" s="80"/>
      <c r="C68" s="81"/>
      <c r="G68" s="37"/>
    </row>
    <row r="69" spans="1:7">
      <c r="A69" s="80"/>
      <c r="B69" s="80"/>
      <c r="C69" s="81"/>
      <c r="G69" s="37"/>
    </row>
    <row r="70" spans="1:7">
      <c r="A70" s="80"/>
      <c r="B70" s="80"/>
      <c r="C70" s="81"/>
      <c r="G70" s="37"/>
    </row>
    <row r="71" spans="1:7">
      <c r="A71" s="80"/>
      <c r="B71" s="80"/>
      <c r="C71" s="81"/>
      <c r="G71" s="37"/>
    </row>
    <row r="72" spans="1:7">
      <c r="A72" s="80"/>
      <c r="B72" s="80"/>
      <c r="C72" s="81"/>
      <c r="G72" s="37"/>
    </row>
    <row r="78" spans="1:7">
      <c r="A78" s="38"/>
      <c r="B78" s="8"/>
      <c r="C78" s="8"/>
      <c r="D78" s="8"/>
      <c r="E78" s="8"/>
      <c r="F78" s="8"/>
      <c r="G78" s="37"/>
    </row>
    <row r="79" spans="1:7">
      <c r="A79" s="37"/>
      <c r="B79" s="37"/>
      <c r="C79" s="37"/>
      <c r="D79" s="37"/>
      <c r="E79" s="37"/>
      <c r="F79" s="37"/>
      <c r="G79" s="37"/>
    </row>
    <row r="80" spans="1:7">
      <c r="A80" s="7"/>
      <c r="B80" s="83"/>
      <c r="C80" s="83"/>
      <c r="D80" s="83"/>
      <c r="E80" s="83"/>
      <c r="F80" s="83"/>
      <c r="G80" s="37"/>
    </row>
    <row r="81" spans="2:7">
      <c r="B81" s="83"/>
      <c r="C81" s="83"/>
      <c r="D81" s="83"/>
      <c r="E81" s="83"/>
      <c r="F81" s="83"/>
      <c r="G81" s="37"/>
    </row>
    <row r="82" spans="2:7">
      <c r="B82" s="37"/>
      <c r="C82" s="37"/>
      <c r="D82" s="37"/>
      <c r="E82" s="37"/>
      <c r="F82" s="37"/>
      <c r="G82" s="37"/>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7"/>
  <sheetViews>
    <sheetView zoomScale="85" zoomScaleNormal="85" workbookViewId="0">
      <selection activeCell="A7" sqref="A7"/>
    </sheetView>
  </sheetViews>
  <sheetFormatPr defaultColWidth="8.81640625" defaultRowHeight="14"/>
  <cols>
    <col min="1" max="1" width="17.1796875" style="82" customWidth="1"/>
    <col min="2" max="2" width="17.453125" style="82" customWidth="1"/>
    <col min="3" max="3" width="22.54296875" style="82" customWidth="1"/>
    <col min="4" max="4" width="13.81640625" style="82" customWidth="1"/>
    <col min="5" max="16384" width="8.81640625" style="82"/>
  </cols>
  <sheetData>
    <row r="1" spans="1:5" s="74" customFormat="1" ht="14.5">
      <c r="A1" s="79" t="s">
        <v>208</v>
      </c>
    </row>
    <row r="2" spans="1:5" ht="15.5">
      <c r="A2" s="6" t="s">
        <v>272</v>
      </c>
      <c r="B2" s="83"/>
      <c r="C2" s="83"/>
      <c r="D2" s="8"/>
      <c r="E2" s="83"/>
    </row>
    <row r="3" spans="1:5">
      <c r="A3" s="79" t="s">
        <v>194</v>
      </c>
    </row>
    <row r="4" spans="1:5" ht="15" customHeight="1">
      <c r="A4" s="67" t="s">
        <v>38</v>
      </c>
      <c r="B4" s="67" t="s">
        <v>39</v>
      </c>
      <c r="D4" s="8"/>
      <c r="E4" s="83"/>
    </row>
    <row r="5" spans="1:5">
      <c r="A5" s="124">
        <v>44378</v>
      </c>
      <c r="B5" s="112" t="s">
        <v>345</v>
      </c>
      <c r="D5" s="8"/>
      <c r="E5" s="83"/>
    </row>
    <row r="6" spans="1:5" ht="15" customHeight="1">
      <c r="A6" s="6"/>
      <c r="B6" s="8"/>
      <c r="C6" s="8"/>
      <c r="D6" s="8"/>
      <c r="E6" s="83"/>
    </row>
    <row r="7" spans="1:5" ht="15" customHeight="1">
      <c r="A7" s="6"/>
      <c r="B7" s="8"/>
      <c r="C7" s="8"/>
      <c r="D7" s="8"/>
      <c r="E7" s="83"/>
    </row>
    <row r="8" spans="1:5" ht="15" customHeight="1">
      <c r="A8" s="6"/>
      <c r="B8" s="8"/>
      <c r="C8" s="8"/>
      <c r="D8" s="8"/>
      <c r="E8" s="83"/>
    </row>
    <row r="9" spans="1:5" ht="15" customHeight="1">
      <c r="A9" s="6"/>
      <c r="B9" s="8"/>
      <c r="C9" s="8"/>
      <c r="D9" s="8"/>
      <c r="E9" s="83"/>
    </row>
    <row r="10" spans="1:5" ht="15" customHeight="1">
      <c r="A10" s="6"/>
      <c r="B10" s="8"/>
      <c r="C10" s="8"/>
      <c r="D10" s="8"/>
      <c r="E10" s="83"/>
    </row>
    <row r="11" spans="1:5" ht="15" customHeight="1">
      <c r="A11" s="6"/>
      <c r="B11" s="8"/>
      <c r="C11" s="8"/>
      <c r="D11" s="8"/>
      <c r="E11" s="83"/>
    </row>
    <row r="12" spans="1:5" ht="15" customHeight="1">
      <c r="A12" s="6"/>
      <c r="B12" s="8"/>
      <c r="C12" s="8"/>
      <c r="D12" s="8"/>
      <c r="E12" s="83"/>
    </row>
    <row r="13" spans="1:5" ht="15" customHeight="1">
      <c r="A13" s="6"/>
      <c r="B13" s="8"/>
      <c r="C13" s="8"/>
      <c r="D13" s="8"/>
      <c r="E13" s="83"/>
    </row>
    <row r="14" spans="1:5" ht="15" customHeight="1">
      <c r="A14" s="6"/>
      <c r="B14" s="8"/>
      <c r="C14" s="8"/>
      <c r="D14" s="8"/>
      <c r="E14" s="83"/>
    </row>
    <row r="15" spans="1:5" ht="15" customHeight="1">
      <c r="A15" s="6"/>
      <c r="B15" s="8"/>
      <c r="C15" s="8"/>
      <c r="D15" s="8"/>
      <c r="E15" s="83"/>
    </row>
    <row r="16" spans="1:5" ht="15" customHeight="1">
      <c r="A16" s="6"/>
      <c r="B16" s="8"/>
      <c r="C16" s="8"/>
      <c r="D16" s="8"/>
      <c r="E16" s="83"/>
    </row>
    <row r="17" spans="1:6" ht="15.5">
      <c r="A17" s="6"/>
      <c r="B17" s="8"/>
      <c r="C17" s="8"/>
      <c r="D17" s="8"/>
      <c r="E17" s="83"/>
    </row>
    <row r="18" spans="1:6" ht="15.5">
      <c r="A18" s="6" t="s">
        <v>273</v>
      </c>
      <c r="B18" s="8"/>
      <c r="C18" s="8"/>
      <c r="D18" s="8"/>
      <c r="E18" s="83"/>
    </row>
    <row r="19" spans="1:6">
      <c r="A19" s="79" t="s">
        <v>199</v>
      </c>
    </row>
    <row r="20" spans="1:6" ht="15" customHeight="1">
      <c r="A20" s="174" t="s">
        <v>446</v>
      </c>
      <c r="B20" s="128" t="s">
        <v>38</v>
      </c>
      <c r="C20" s="128" t="s">
        <v>39</v>
      </c>
      <c r="D20" s="175" t="s">
        <v>64</v>
      </c>
      <c r="E20" s="168"/>
      <c r="F20" s="132"/>
    </row>
    <row r="21" spans="1:6" ht="22.4" customHeight="1">
      <c r="A21" s="172"/>
      <c r="B21" s="135">
        <v>44382</v>
      </c>
      <c r="C21" s="136" t="s">
        <v>3</v>
      </c>
      <c r="D21" s="167">
        <v>73</v>
      </c>
      <c r="E21" s="168"/>
      <c r="F21" s="132"/>
    </row>
    <row r="22" spans="1:6" ht="16.5" customHeight="1">
      <c r="A22" s="171" t="s">
        <v>65</v>
      </c>
      <c r="B22" s="176" t="s">
        <v>66</v>
      </c>
      <c r="C22" s="177"/>
      <c r="D22" s="173" t="s">
        <v>447</v>
      </c>
      <c r="E22" s="173" t="s">
        <v>448</v>
      </c>
      <c r="F22" s="132"/>
    </row>
    <row r="23" spans="1:6" ht="14.5">
      <c r="A23" s="172"/>
      <c r="B23" s="178"/>
      <c r="C23" s="179"/>
      <c r="D23" s="172"/>
      <c r="E23" s="172"/>
      <c r="F23" s="132"/>
    </row>
    <row r="24" spans="1:6" ht="14.5">
      <c r="A24" s="137" t="s">
        <v>67</v>
      </c>
      <c r="B24" s="138" t="s">
        <v>68</v>
      </c>
      <c r="C24" s="139"/>
      <c r="D24" s="140">
        <v>43811</v>
      </c>
      <c r="E24" s="141" t="s">
        <v>70</v>
      </c>
      <c r="F24" s="132"/>
    </row>
    <row r="25" spans="1:6" ht="14.5">
      <c r="A25" s="142" t="s">
        <v>69</v>
      </c>
      <c r="B25" s="139"/>
      <c r="C25" s="151"/>
      <c r="D25" s="143">
        <v>3</v>
      </c>
      <c r="E25" s="144" t="s">
        <v>449</v>
      </c>
      <c r="F25" s="132"/>
    </row>
    <row r="26" spans="1:6" ht="14.5">
      <c r="A26" s="142" t="s">
        <v>71</v>
      </c>
      <c r="B26" s="145"/>
      <c r="C26" s="153"/>
      <c r="D26" s="143">
        <v>3</v>
      </c>
      <c r="E26" s="144" t="s">
        <v>450</v>
      </c>
      <c r="F26" s="132"/>
    </row>
    <row r="27" spans="1:6" ht="14.5">
      <c r="A27" s="142" t="s">
        <v>72</v>
      </c>
      <c r="B27" s="145"/>
      <c r="C27" s="153"/>
      <c r="D27" s="143">
        <v>3</v>
      </c>
      <c r="E27" s="144" t="s">
        <v>450</v>
      </c>
      <c r="F27" s="132"/>
    </row>
    <row r="28" spans="1:6" ht="14.5">
      <c r="A28" s="142" t="s">
        <v>73</v>
      </c>
      <c r="B28" s="139"/>
      <c r="C28" s="151"/>
      <c r="D28" s="143">
        <v>3</v>
      </c>
      <c r="E28" s="144" t="s">
        <v>449</v>
      </c>
      <c r="F28" s="132"/>
    </row>
    <row r="29" spans="1:6" ht="14.5">
      <c r="A29" s="137" t="s">
        <v>74</v>
      </c>
      <c r="B29" s="139" t="s">
        <v>68</v>
      </c>
      <c r="C29" s="139"/>
      <c r="D29" s="139" t="s">
        <v>451</v>
      </c>
      <c r="E29" s="141" t="s">
        <v>70</v>
      </c>
      <c r="F29" s="132"/>
    </row>
    <row r="30" spans="1:6" ht="36.5">
      <c r="A30" s="142" t="s">
        <v>75</v>
      </c>
      <c r="B30" s="145"/>
      <c r="C30" s="151" t="s">
        <v>452</v>
      </c>
      <c r="D30" s="143">
        <v>1</v>
      </c>
      <c r="E30" s="144" t="s">
        <v>450</v>
      </c>
      <c r="F30" s="132"/>
    </row>
    <row r="31" spans="1:6" ht="26">
      <c r="A31" s="142" t="s">
        <v>76</v>
      </c>
      <c r="B31" s="139"/>
      <c r="C31" s="153"/>
      <c r="D31" s="143">
        <v>3</v>
      </c>
      <c r="E31" s="144" t="s">
        <v>450</v>
      </c>
      <c r="F31" s="132"/>
    </row>
    <row r="32" spans="1:6" ht="14.5">
      <c r="A32" s="142" t="s">
        <v>77</v>
      </c>
      <c r="B32" s="139"/>
      <c r="C32" s="153"/>
      <c r="D32" s="143">
        <v>3</v>
      </c>
      <c r="E32" s="144" t="s">
        <v>450</v>
      </c>
      <c r="F32" s="132"/>
    </row>
    <row r="33" spans="1:6" ht="14.5">
      <c r="A33" s="142" t="s">
        <v>78</v>
      </c>
      <c r="B33" s="139"/>
      <c r="C33" s="153"/>
      <c r="D33" s="143">
        <v>3</v>
      </c>
      <c r="E33" s="144" t="s">
        <v>450</v>
      </c>
      <c r="F33" s="132"/>
    </row>
    <row r="34" spans="1:6" ht="14.5">
      <c r="A34" s="142" t="s">
        <v>79</v>
      </c>
      <c r="B34" s="139"/>
      <c r="C34" s="153"/>
      <c r="D34" s="143">
        <v>3</v>
      </c>
      <c r="E34" s="144" t="s">
        <v>450</v>
      </c>
      <c r="F34" s="132"/>
    </row>
    <row r="35" spans="1:6" ht="14.5">
      <c r="A35" s="146" t="s">
        <v>80</v>
      </c>
      <c r="B35" s="139" t="s">
        <v>68</v>
      </c>
      <c r="C35" s="139"/>
      <c r="D35" s="139" t="s">
        <v>453</v>
      </c>
      <c r="E35" s="141" t="s">
        <v>70</v>
      </c>
      <c r="F35" s="132"/>
    </row>
    <row r="36" spans="1:6" ht="14.5">
      <c r="A36" s="142" t="s">
        <v>81</v>
      </c>
      <c r="B36" s="139"/>
      <c r="C36" s="153"/>
      <c r="D36" s="143">
        <v>3</v>
      </c>
      <c r="E36" s="144" t="s">
        <v>450</v>
      </c>
      <c r="F36" s="132"/>
    </row>
    <row r="37" spans="1:6" ht="43.5">
      <c r="A37" s="142" t="s">
        <v>82</v>
      </c>
      <c r="B37" s="139"/>
      <c r="C37" s="153" t="s">
        <v>454</v>
      </c>
      <c r="D37" s="143">
        <v>2</v>
      </c>
      <c r="E37" s="144" t="s">
        <v>450</v>
      </c>
      <c r="F37" s="132"/>
    </row>
    <row r="38" spans="1:6" ht="14.5">
      <c r="A38" s="142" t="s">
        <v>83</v>
      </c>
      <c r="B38" s="139"/>
      <c r="C38" s="151" t="s">
        <v>455</v>
      </c>
      <c r="D38" s="143">
        <v>2</v>
      </c>
      <c r="E38" s="144" t="s">
        <v>449</v>
      </c>
      <c r="F38" s="132"/>
    </row>
    <row r="39" spans="1:6" ht="14.5">
      <c r="A39" s="142" t="s">
        <v>84</v>
      </c>
      <c r="B39" s="139"/>
      <c r="C39" s="153"/>
      <c r="D39" s="143">
        <v>3</v>
      </c>
      <c r="E39" s="144" t="s">
        <v>450</v>
      </c>
      <c r="F39" s="132"/>
    </row>
    <row r="40" spans="1:6" ht="14.5">
      <c r="A40" s="142" t="s">
        <v>85</v>
      </c>
      <c r="B40" s="139"/>
      <c r="C40" s="153"/>
      <c r="D40" s="143">
        <v>3</v>
      </c>
      <c r="E40" s="144" t="s">
        <v>450</v>
      </c>
      <c r="F40" s="132"/>
    </row>
    <row r="41" spans="1:6" ht="14.5">
      <c r="A41" s="142" t="s">
        <v>86</v>
      </c>
      <c r="B41" s="139"/>
      <c r="C41" s="139"/>
      <c r="D41" s="139">
        <v>3</v>
      </c>
      <c r="E41" s="147" t="s">
        <v>450</v>
      </c>
      <c r="F41" s="132"/>
    </row>
    <row r="42" spans="1:6" ht="14.5">
      <c r="A42" s="142" t="s">
        <v>87</v>
      </c>
      <c r="B42" s="139"/>
      <c r="C42" s="139"/>
      <c r="D42" s="139">
        <v>3</v>
      </c>
      <c r="E42" s="144" t="s">
        <v>450</v>
      </c>
      <c r="F42" s="132"/>
    </row>
    <row r="43" spans="1:6" ht="14.5">
      <c r="A43" s="146" t="s">
        <v>88</v>
      </c>
      <c r="B43" s="139" t="s">
        <v>68</v>
      </c>
      <c r="C43" s="139"/>
      <c r="D43" s="139" t="s">
        <v>456</v>
      </c>
      <c r="E43" s="141" t="s">
        <v>70</v>
      </c>
      <c r="F43" s="132"/>
    </row>
    <row r="44" spans="1:6" ht="14.5">
      <c r="A44" s="142" t="s">
        <v>89</v>
      </c>
      <c r="B44" s="139"/>
      <c r="C44" s="153"/>
      <c r="D44" s="143">
        <v>3</v>
      </c>
      <c r="E44" s="144" t="s">
        <v>449</v>
      </c>
      <c r="F44" s="132"/>
    </row>
    <row r="45" spans="1:6" ht="14.5">
      <c r="A45" s="142" t="s">
        <v>90</v>
      </c>
      <c r="B45" s="139"/>
      <c r="C45" s="153"/>
      <c r="D45" s="143">
        <v>3</v>
      </c>
      <c r="E45" s="144" t="s">
        <v>449</v>
      </c>
      <c r="F45" s="132"/>
    </row>
    <row r="46" spans="1:6" ht="14.5">
      <c r="A46" s="142" t="s">
        <v>91</v>
      </c>
      <c r="B46" s="139"/>
      <c r="C46" s="153"/>
      <c r="D46" s="143">
        <v>3</v>
      </c>
      <c r="E46" s="144" t="s">
        <v>449</v>
      </c>
      <c r="F46" s="132"/>
    </row>
    <row r="47" spans="1:6" ht="43.5">
      <c r="A47" s="142" t="s">
        <v>92</v>
      </c>
      <c r="B47" s="139"/>
      <c r="C47" s="153" t="s">
        <v>457</v>
      </c>
      <c r="D47" s="143">
        <v>2</v>
      </c>
      <c r="E47" s="144" t="s">
        <v>450</v>
      </c>
      <c r="F47" s="132"/>
    </row>
    <row r="48" spans="1:6" ht="14.5">
      <c r="A48" s="142" t="s">
        <v>93</v>
      </c>
      <c r="B48" s="139"/>
      <c r="C48" s="153"/>
      <c r="D48" s="143">
        <v>3</v>
      </c>
      <c r="E48" s="144" t="s">
        <v>450</v>
      </c>
      <c r="F48" s="132"/>
    </row>
    <row r="49" spans="1:8" ht="26">
      <c r="A49" s="142" t="s">
        <v>94</v>
      </c>
      <c r="B49" s="139"/>
      <c r="C49" s="153"/>
      <c r="D49" s="143">
        <v>3</v>
      </c>
      <c r="E49" s="144" t="s">
        <v>450</v>
      </c>
      <c r="F49" s="132"/>
    </row>
    <row r="50" spans="1:8" ht="14.5">
      <c r="A50" s="142" t="s">
        <v>95</v>
      </c>
      <c r="B50" s="139"/>
      <c r="C50" s="151"/>
      <c r="D50" s="143">
        <v>3</v>
      </c>
      <c r="E50" s="144" t="s">
        <v>449</v>
      </c>
      <c r="F50" s="132"/>
      <c r="G50" s="126"/>
    </row>
    <row r="51" spans="1:8" ht="14.5">
      <c r="A51" s="146" t="s">
        <v>96</v>
      </c>
      <c r="B51" s="139" t="s">
        <v>68</v>
      </c>
      <c r="C51" s="139"/>
      <c r="D51" s="140">
        <v>43988</v>
      </c>
      <c r="E51" s="141" t="s">
        <v>70</v>
      </c>
      <c r="F51" s="132"/>
      <c r="G51" s="126"/>
    </row>
    <row r="52" spans="1:8" ht="14.5">
      <c r="A52" s="142" t="s">
        <v>97</v>
      </c>
      <c r="B52" s="139"/>
      <c r="C52" s="153"/>
      <c r="D52" s="143">
        <v>3</v>
      </c>
      <c r="E52" s="144" t="s">
        <v>450</v>
      </c>
      <c r="F52" s="132"/>
      <c r="G52" s="126"/>
    </row>
    <row r="53" spans="1:8" ht="26">
      <c r="A53" s="142" t="s">
        <v>112</v>
      </c>
      <c r="B53" s="139"/>
      <c r="C53" s="153"/>
      <c r="D53" s="143">
        <v>3</v>
      </c>
      <c r="E53" s="144" t="s">
        <v>450</v>
      </c>
      <c r="F53" s="132"/>
      <c r="G53" s="126"/>
    </row>
    <row r="54" spans="1:8" ht="14.5">
      <c r="A54" s="146" t="s">
        <v>98</v>
      </c>
      <c r="B54" s="139" t="s">
        <v>68</v>
      </c>
      <c r="C54" s="139"/>
      <c r="D54" s="140">
        <v>43619</v>
      </c>
      <c r="E54" s="141" t="s">
        <v>70</v>
      </c>
      <c r="F54" s="132"/>
      <c r="G54" s="126"/>
    </row>
    <row r="55" spans="1:8" ht="14.5">
      <c r="A55" s="142" t="s">
        <v>99</v>
      </c>
      <c r="B55" s="139"/>
      <c r="C55" s="139"/>
      <c r="D55" s="143">
        <v>3</v>
      </c>
      <c r="E55" s="144" t="s">
        <v>450</v>
      </c>
      <c r="F55" s="132"/>
      <c r="G55" s="126"/>
    </row>
    <row r="56" spans="1:8" ht="14.5">
      <c r="A56" s="142" t="s">
        <v>100</v>
      </c>
      <c r="B56" s="139"/>
      <c r="C56" s="139"/>
      <c r="D56" s="148" t="s">
        <v>458</v>
      </c>
      <c r="E56" s="147" t="s">
        <v>450</v>
      </c>
      <c r="F56" s="132"/>
      <c r="G56" s="126"/>
    </row>
    <row r="57" spans="1:8" ht="26">
      <c r="A57" s="142" t="s">
        <v>101</v>
      </c>
      <c r="B57" s="139"/>
      <c r="C57" s="139"/>
      <c r="D57" s="148" t="s">
        <v>458</v>
      </c>
      <c r="E57" s="147" t="s">
        <v>450</v>
      </c>
      <c r="F57" s="132"/>
      <c r="G57" s="126"/>
    </row>
    <row r="58" spans="1:8" ht="14.5">
      <c r="A58" s="142" t="s">
        <v>102</v>
      </c>
      <c r="B58" s="139"/>
      <c r="C58" s="139"/>
      <c r="D58" s="139">
        <v>0</v>
      </c>
      <c r="E58" s="147" t="s">
        <v>450</v>
      </c>
      <c r="F58" s="132"/>
      <c r="G58" s="126"/>
    </row>
    <row r="59" spans="1:8" ht="14.5">
      <c r="A59" s="146" t="s">
        <v>103</v>
      </c>
      <c r="B59" s="167"/>
      <c r="C59" s="168"/>
      <c r="D59" s="129"/>
      <c r="E59" s="130" t="s">
        <v>70</v>
      </c>
      <c r="F59" s="132"/>
      <c r="G59" s="126"/>
    </row>
    <row r="60" spans="1:8" ht="14.5">
      <c r="A60" s="134" t="s">
        <v>104</v>
      </c>
      <c r="B60" s="132"/>
      <c r="C60" s="154"/>
      <c r="D60" s="132"/>
      <c r="E60" s="132"/>
      <c r="F60" s="132"/>
      <c r="G60" s="126"/>
    </row>
    <row r="61" spans="1:8" ht="14.5" customHeight="1">
      <c r="A61" s="169" t="s">
        <v>105</v>
      </c>
      <c r="B61" s="170"/>
      <c r="C61" s="170"/>
      <c r="D61" s="170"/>
      <c r="E61" s="170"/>
      <c r="F61" s="149"/>
      <c r="G61" s="149"/>
      <c r="H61" s="84"/>
    </row>
    <row r="62" spans="1:8" ht="74.25" customHeight="1">
      <c r="A62" s="170"/>
      <c r="B62" s="170"/>
      <c r="C62" s="170"/>
      <c r="D62" s="170"/>
      <c r="E62" s="170"/>
      <c r="F62" s="149"/>
      <c r="G62" s="149"/>
      <c r="H62" s="84"/>
    </row>
    <row r="63" spans="1:8">
      <c r="A63" s="149"/>
      <c r="B63" s="149"/>
      <c r="C63" s="155"/>
      <c r="D63" s="149"/>
      <c r="E63" s="149"/>
      <c r="F63" s="149"/>
      <c r="G63" s="149"/>
      <c r="H63" s="84"/>
    </row>
    <row r="64" spans="1:8">
      <c r="A64" s="131"/>
      <c r="B64" s="131"/>
      <c r="C64" s="152"/>
      <c r="D64" s="131"/>
      <c r="E64" s="131"/>
      <c r="F64" s="131"/>
      <c r="G64" s="131"/>
      <c r="H64" s="85"/>
    </row>
    <row r="65" spans="1:8">
      <c r="A65" s="133" t="s">
        <v>459</v>
      </c>
      <c r="B65" s="149"/>
      <c r="C65" s="155"/>
      <c r="D65" s="134"/>
      <c r="E65" s="134"/>
      <c r="F65" s="134"/>
      <c r="G65" s="134"/>
      <c r="H65" s="85"/>
    </row>
    <row r="66" spans="1:8">
      <c r="A66" s="133" t="s">
        <v>460</v>
      </c>
      <c r="B66" s="149"/>
      <c r="C66" s="155"/>
      <c r="D66" s="134"/>
      <c r="E66" s="134"/>
      <c r="F66" s="134"/>
      <c r="G66" s="134"/>
      <c r="H66" s="85"/>
    </row>
    <row r="67" spans="1:8">
      <c r="A67" s="133" t="s">
        <v>106</v>
      </c>
      <c r="B67" s="149"/>
      <c r="C67" s="155"/>
      <c r="D67" s="149"/>
      <c r="E67" s="149"/>
      <c r="F67" s="134"/>
      <c r="G67" s="134"/>
      <c r="H67" s="85"/>
    </row>
    <row r="68" spans="1:8">
      <c r="A68" s="127" t="s">
        <v>107</v>
      </c>
      <c r="B68" s="149"/>
      <c r="C68" s="155"/>
      <c r="D68" s="149"/>
      <c r="E68" s="149"/>
      <c r="F68" s="149"/>
      <c r="G68" s="149"/>
      <c r="H68" s="85"/>
    </row>
    <row r="69" spans="1:8">
      <c r="A69" s="127" t="s">
        <v>108</v>
      </c>
      <c r="B69" s="149"/>
      <c r="C69" s="155"/>
      <c r="D69" s="149"/>
      <c r="E69" s="149"/>
      <c r="F69" s="149"/>
      <c r="G69" s="149"/>
      <c r="H69" s="85"/>
    </row>
    <row r="70" spans="1:8">
      <c r="A70" s="127" t="s">
        <v>109</v>
      </c>
      <c r="B70" s="149"/>
      <c r="C70" s="155"/>
      <c r="D70" s="149"/>
      <c r="E70" s="149"/>
      <c r="F70" s="149"/>
      <c r="G70" s="149"/>
      <c r="H70" s="85"/>
    </row>
    <row r="71" spans="1:8">
      <c r="A71" s="150" t="s">
        <v>110</v>
      </c>
      <c r="B71" s="134"/>
      <c r="C71" s="156"/>
      <c r="D71" s="134"/>
      <c r="E71" s="134"/>
      <c r="F71" s="134"/>
      <c r="G71" s="134"/>
      <c r="H71" s="85"/>
    </row>
    <row r="72" spans="1:8">
      <c r="A72" s="127" t="s">
        <v>111</v>
      </c>
      <c r="B72" s="149"/>
      <c r="C72" s="155"/>
      <c r="D72" s="149"/>
      <c r="E72" s="149"/>
      <c r="F72" s="149"/>
      <c r="G72" s="149"/>
      <c r="H72" s="85"/>
    </row>
    <row r="73" spans="1:8">
      <c r="A73" s="126"/>
      <c r="B73" s="126"/>
      <c r="C73" s="126"/>
      <c r="D73" s="126"/>
      <c r="E73" s="126"/>
      <c r="F73" s="126"/>
      <c r="G73" s="126"/>
    </row>
    <row r="74" spans="1:8">
      <c r="A74" s="126"/>
      <c r="B74" s="126"/>
      <c r="C74" s="126"/>
      <c r="D74" s="126"/>
      <c r="E74" s="126"/>
      <c r="F74" s="126"/>
      <c r="G74" s="126"/>
    </row>
    <row r="75" spans="1:8">
      <c r="A75" s="126"/>
      <c r="B75" s="126"/>
      <c r="C75" s="126"/>
      <c r="D75" s="126"/>
      <c r="E75" s="126"/>
      <c r="F75" s="126"/>
      <c r="G75" s="126"/>
    </row>
    <row r="76" spans="1:8">
      <c r="A76" s="126"/>
      <c r="B76" s="126"/>
      <c r="C76" s="126"/>
      <c r="D76" s="126"/>
      <c r="E76" s="126"/>
      <c r="F76" s="126"/>
      <c r="G76" s="126"/>
    </row>
    <row r="77" spans="1:8" ht="37.5">
      <c r="A77" s="95" t="s">
        <v>274</v>
      </c>
      <c r="B77" s="50">
        <v>73</v>
      </c>
      <c r="C77" s="50"/>
    </row>
  </sheetData>
  <mergeCells count="9">
    <mergeCell ref="A20:A21"/>
    <mergeCell ref="D20:E20"/>
    <mergeCell ref="D21:E21"/>
    <mergeCell ref="B22:C23"/>
    <mergeCell ref="B59:C59"/>
    <mergeCell ref="A61:E62"/>
    <mergeCell ref="A22:A23"/>
    <mergeCell ref="D22:D23"/>
    <mergeCell ref="E22:E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Vallius Henry</cp:lastModifiedBy>
  <cp:lastPrinted>2020-06-15T08:28:46Z</cp:lastPrinted>
  <dcterms:created xsi:type="dcterms:W3CDTF">2018-04-24T06:01:14Z</dcterms:created>
  <dcterms:modified xsi:type="dcterms:W3CDTF">2021-07-15T13:29:01Z</dcterms:modified>
</cp:coreProperties>
</file>