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T:\emodnet\euseamap_phase4\WP6_Coordination\Reporting\Quaterly\"/>
    </mc:Choice>
  </mc:AlternateContent>
  <xr:revisionPtr revIDLastSave="0" documentId="8_{1D2150A4-90E8-4204-B4AA-2E25E7C72DE9}" xr6:coauthVersionLast="36" xr6:coauthVersionMax="36" xr10:uidLastSave="{00000000-0000-0000-0000-000000000000}"/>
  <bookViews>
    <workbookView xWindow="0" yWindow="0" windowWidth="28800" windowHeight="11925" tabRatio="773" firstSheet="1" activeTab="1"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'1(Data)'!$A$35</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4" l="1"/>
  <c r="B68" i="13"/>
  <c r="Q60" i="24"/>
  <c r="Q58" i="24"/>
  <c r="P47" i="29"/>
  <c r="N58" i="24"/>
  <c r="K58" i="24"/>
  <c r="H59" i="24"/>
  <c r="H60" i="24"/>
  <c r="H61" i="24"/>
  <c r="H62" i="24"/>
  <c r="H63" i="24"/>
  <c r="H58" i="24"/>
  <c r="G47" i="29"/>
  <c r="A29" i="24"/>
  <c r="A30" i="24"/>
  <c r="A31" i="24"/>
  <c r="A32" i="24"/>
  <c r="A33" i="24"/>
  <c r="A34" i="24"/>
  <c r="A35" i="24"/>
  <c r="A36" i="24"/>
  <c r="A37" i="24"/>
  <c r="A38" i="24"/>
  <c r="A40" i="24"/>
  <c r="A41" i="24"/>
  <c r="A28" i="24"/>
  <c r="A16" i="32" l="1"/>
  <c r="A17" i="32"/>
  <c r="A15" i="32"/>
  <c r="A14" i="32"/>
  <c r="A13" i="32"/>
  <c r="A11" i="32" l="1"/>
  <c r="A12" i="32"/>
  <c r="A10" i="32"/>
  <c r="B10" i="32"/>
  <c r="A9" i="32"/>
  <c r="A8" i="32"/>
  <c r="A7" i="32"/>
  <c r="A5" i="32"/>
  <c r="A4" i="32"/>
  <c r="B4" i="32"/>
  <c r="B17" i="32" l="1"/>
  <c r="B16" i="32"/>
  <c r="B15" i="32"/>
  <c r="B14" i="32"/>
  <c r="B13" i="32"/>
  <c r="B12" i="32"/>
  <c r="B11" i="32"/>
  <c r="B9" i="32"/>
  <c r="B8" i="32"/>
  <c r="B7" i="32"/>
  <c r="B5"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tc={5AD534B4-EE44-4429-BD15-AC15B88BF6C6}</author>
  </authors>
  <commentList>
    <comment ref="H21" authorId="0" shapeId="0" xr:uid="{5AD534B4-EE44-4429-BD15-AC15B88BF6C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Harvested WMS, GB volume is not relevant.</t>
        </r>
      </text>
    </comment>
  </commentList>
</comments>
</file>

<file path=xl/sharedStrings.xml><?xml version="1.0" encoding="utf-8"?>
<sst xmlns="http://schemas.openxmlformats.org/spreadsheetml/2006/main" count="717" uniqueCount="427">
  <si>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</si>
  <si>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</si>
  <si>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</si>
  <si>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</si>
  <si>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</si>
  <si>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</si>
  <si>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</si>
  <si>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</si>
  <si>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</si>
  <si>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</si>
  <si>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</si>
  <si>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</si>
  <si>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</si>
  <si>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</si>
  <si>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</si>
  <si>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</si>
  <si>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</si>
  <si>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</si>
  <si>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</si>
  <si>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</si>
  <si>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</si>
  <si>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</si>
  <si>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</si>
  <si>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</si>
  <si>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</si>
  <si>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</si>
  <si>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</si>
  <si>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</si>
  <si>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</si>
  <si>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</si>
  <si>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</si>
  <si>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</si>
  <si>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</si>
  <si>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</si>
  <si>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</si>
  <si>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</si>
  <si>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</si>
  <si>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</si>
  <si>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</si>
  <si>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</si>
  <si>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</si>
  <si>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</si>
  <si>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</si>
  <si>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</si>
  <si>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</si>
  <si>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</si>
  <si>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1.A) Volume and coverage of available data</t>
  </si>
  <si>
    <t>Reporting date</t>
  </si>
  <si>
    <t>Portal name</t>
  </si>
  <si>
    <t>Volume unit [1]</t>
  </si>
  <si>
    <r>
      <t xml:space="preserve">Sub-theme </t>
    </r>
    <r>
      <rPr>
        <sz val="10"/>
        <color rgb="FF333333"/>
        <rFont val="Open Sans"/>
        <family val="2"/>
      </rPr>
      <t>[2]</t>
    </r>
  </si>
  <si>
    <r>
      <t>Total data</t>
    </r>
    <r>
      <rPr>
        <b/>
        <i/>
        <sz val="10"/>
        <color rgb="FFFF0000"/>
        <rFont val="Open Sans"/>
        <family val="2"/>
      </rPr>
      <t xml:space="preserve"> </t>
    </r>
    <r>
      <rPr>
        <b/>
        <i/>
        <sz val="10"/>
        <color rgb="FF333333"/>
        <rFont val="Open Sans"/>
        <family val="2"/>
      </rPr>
      <t xml:space="preserve">volume per sub-theme 
(refer to </t>
    </r>
    <r>
      <rPr>
        <sz val="10"/>
        <color rgb="FF333333"/>
        <rFont val="Open Sans"/>
        <family val="2"/>
      </rPr>
      <t>[1])</t>
    </r>
  </si>
  <si>
    <r>
      <t>Total data</t>
    </r>
    <r>
      <rPr>
        <b/>
        <i/>
        <sz val="10"/>
        <color rgb="FFFF0000"/>
        <rFont val="Open Sans"/>
        <family val="2"/>
      </rPr>
      <t xml:space="preserve"> </t>
    </r>
    <r>
      <rPr>
        <b/>
        <i/>
        <sz val="10"/>
        <color rgb="FF333333"/>
        <rFont val="Open Sans"/>
        <family val="2"/>
      </rPr>
      <t>volume per sub-theme (previous quarter)</t>
    </r>
  </si>
  <si>
    <r>
      <t xml:space="preserve">Trend in total data volume (%) </t>
    </r>
    <r>
      <rPr>
        <sz val="10"/>
        <color rgb="FF333333"/>
        <rFont val="Open Sans"/>
        <family val="2"/>
      </rPr>
      <t>[3]</t>
    </r>
  </si>
  <si>
    <r>
      <t xml:space="preserve">Total data Volume in GigaBytes </t>
    </r>
    <r>
      <rPr>
        <sz val="10"/>
        <color rgb="FF333333"/>
        <rFont val="Open Sans"/>
        <family val="2"/>
      </rPr>
      <t>[4]</t>
    </r>
  </si>
  <si>
    <r>
      <t xml:space="preserve">Sea-basins </t>
    </r>
    <r>
      <rPr>
        <sz val="12"/>
        <color rgb="FF333333"/>
        <rFont val="Open Sans"/>
        <family val="2"/>
      </rPr>
      <t>[5]</t>
    </r>
  </si>
  <si>
    <t>Atlantic (%)</t>
  </si>
  <si>
    <t>Arctic (%)</t>
  </si>
  <si>
    <t>Baltic (%)</t>
  </si>
  <si>
    <t>Black Sea (%)</t>
  </si>
  <si>
    <t>Med Sea (%)</t>
  </si>
  <si>
    <t>North Sea (%)</t>
  </si>
  <si>
    <t>Other Seas (%)</t>
  </si>
  <si>
    <t>Other seas Phase IV (%)</t>
  </si>
  <si>
    <t>Sub-theme</t>
  </si>
  <si>
    <t>Total % area covered by all data</t>
  </si>
  <si>
    <t>% area covered by data added this quarter</t>
  </si>
  <si>
    <t>Please highlight newly added data within this reporting period.</t>
  </si>
  <si>
    <t xml:space="preserve">[1] Indicate the volume unit of measurement: “records”, “data sets”, or “platforms”. </t>
  </si>
  <si>
    <t>[2] The list of sub-themes is provided in the first tab.</t>
  </si>
  <si>
    <t>[3] Trend is calculated from the figures at the end of the last quarter as compared with the figures at this stage.</t>
  </si>
  <si>
    <t>Explanation of trend value in the narrative.</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</si>
  <si>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</si>
  <si>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</si>
  <si>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</si>
  <si>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</si>
  <si>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data in the narrative.</t>
  </si>
  <si>
    <t>1.B) Usage of data in this quarter</t>
  </si>
  <si>
    <r>
      <t>Manual download unit</t>
    </r>
    <r>
      <rPr>
        <sz val="10"/>
        <color rgb="FFFF0000"/>
        <rFont val="Open Sans"/>
        <family val="2"/>
      </rPr>
      <t xml:space="preserve"> </t>
    </r>
    <r>
      <rPr>
        <sz val="10"/>
        <color rgb="FF333333"/>
        <rFont val="Open Sans"/>
        <family val="2"/>
      </rPr>
      <t>[1]</t>
    </r>
  </si>
  <si>
    <t>Trend on data</t>
  </si>
  <si>
    <t>Web service Trends</t>
  </si>
  <si>
    <t>Name of sub-theme/ interface</t>
  </si>
  <si>
    <t>Breakdown of sub-theme</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</si>
  <si>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</si>
  <si>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</si>
  <si>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</si>
  <si>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</si>
  <si>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number of downloads (%) </t>
    </r>
    <r>
      <rPr>
        <sz val="10"/>
        <color rgb="FF333333"/>
        <rFont val="Open Sans"/>
        <family val="2"/>
      </rPr>
      <t>[4]</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</si>
  <si>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</si>
  <si>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t>Number of Map visualisations (previous quarter)</t>
  </si>
  <si>
    <r>
      <t xml:space="preserve">Trend number of map visualisations (%) </t>
    </r>
    <r>
      <rPr>
        <sz val="10"/>
        <color rgb="FF333333"/>
        <rFont val="Open Sans"/>
        <family val="2"/>
      </rPr>
      <t>[4]</t>
    </r>
  </si>
  <si>
    <r>
      <t xml:space="preserve">Number of </t>
    </r>
    <r>
      <rPr>
        <b/>
        <sz val="10"/>
        <color rgb="FF333333"/>
        <rFont val="Open Sans"/>
        <family val="2"/>
      </rPr>
      <t>WMS</t>
    </r>
    <r>
      <rPr>
        <sz val="10"/>
        <color rgb="FF333333"/>
        <rFont val="Open Sans"/>
        <family val="2"/>
      </rPr>
      <t xml:space="preserve"> requests (this quarter)</t>
    </r>
  </si>
  <si>
    <t>Number of WMS requests 
(previous quarter)</t>
  </si>
  <si>
    <r>
      <t xml:space="preserve">Trend number of WMS requests (%) </t>
    </r>
    <r>
      <rPr>
        <sz val="10"/>
        <color rgb="FF333333"/>
        <rFont val="Open Sans"/>
        <family val="2"/>
      </rPr>
      <t>[4]</t>
    </r>
  </si>
  <si>
    <r>
      <t xml:space="preserve">Number of </t>
    </r>
    <r>
      <rPr>
        <b/>
        <sz val="10"/>
        <color rgb="FF333333"/>
        <rFont val="Open Sans"/>
        <family val="2"/>
      </rPr>
      <t>WFS</t>
    </r>
    <r>
      <rPr>
        <sz val="10"/>
        <color rgb="FF333333"/>
        <rFont val="Open Sans"/>
        <family val="2"/>
      </rPr>
      <t xml:space="preserve"> requests 
(this quarter)</t>
    </r>
  </si>
  <si>
    <t>Number of WFS requests 
(previous quarter)</t>
  </si>
  <si>
    <r>
      <t xml:space="preserve">Trend number of WFS requests (%) </t>
    </r>
    <r>
      <rPr>
        <sz val="10"/>
        <color rgb="FF333333"/>
        <rFont val="Open Sans"/>
        <family val="2"/>
      </rPr>
      <t>[4]</t>
    </r>
  </si>
  <si>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</si>
  <si>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</si>
  <si>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</si>
  <si>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compares the result with previous period.</t>
  </si>
  <si>
    <t>Explanation of the trends and statistics</t>
  </si>
  <si>
    <t>1A) Volume and coverage of available data</t>
  </si>
  <si>
    <t>1B) Usage of data in this quarter</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</si>
  <si>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</si>
  <si>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</si>
  <si>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</si>
  <si>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</si>
  <si>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</si>
  <si>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t>Name of the data product 
(description in the narrative)</t>
  </si>
  <si>
    <t>Date product was built/ updated</t>
  </si>
  <si>
    <t>Is the product built internally or externally?</t>
  </si>
  <si>
    <t>Total number of products per sub-theme</t>
  </si>
  <si>
    <t>Total number of products per sub-theme (previous quarter)</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</si>
  <si>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</si>
  <si>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</si>
  <si>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Total % covered by product</t>
  </si>
  <si>
    <t>% covered by products added this quarter</t>
  </si>
  <si>
    <t>Please highlight newly added data products within this reporting period.</t>
  </si>
  <si>
    <t>[1] Total number of (external) data products.</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</si>
  <si>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</si>
  <si>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</si>
  <si>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</si>
  <si>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t>Provide detailed description of geospatial density of the products in the narrative.</t>
  </si>
  <si>
    <t>2.B) Usage of data products in this quarter</t>
  </si>
  <si>
    <t>Trend on data products</t>
  </si>
  <si>
    <t>Is it: a Data product or an External product?</t>
  </si>
  <si>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</si>
  <si>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</si>
  <si>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 of manual downloads (%) </t>
    </r>
    <r>
      <rPr>
        <sz val="10"/>
        <color rgb="FF333333"/>
        <rFont val="Open Sans"/>
        <family val="2"/>
      </rPr>
      <t>[4]</t>
    </r>
  </si>
  <si>
    <r>
      <t xml:space="preserve">Trend # of map visualisations (%) </t>
    </r>
    <r>
      <rPr>
        <sz val="10"/>
        <color rgb="FF333333"/>
        <rFont val="Open Sans"/>
        <family val="2"/>
      </rPr>
      <t>[4]</t>
    </r>
  </si>
  <si>
    <r>
      <t xml:space="preserve">Trend # of WMS requests (%) </t>
    </r>
    <r>
      <rPr>
        <sz val="10"/>
        <color rgb="FF333333"/>
        <rFont val="Open Sans"/>
        <family val="2"/>
      </rPr>
      <t>[4]</t>
    </r>
  </si>
  <si>
    <r>
      <t xml:space="preserve">Trend # of WFS requests (%) </t>
    </r>
    <r>
      <rPr>
        <sz val="10"/>
        <color rgb="FF333333"/>
        <rFont val="Open Sans"/>
        <family val="2"/>
      </rPr>
      <t>[4]</t>
    </r>
  </si>
  <si>
    <t>2A) Volume and coverage of available data products</t>
  </si>
  <si>
    <t>2B) Usage of data products in this quarter</t>
  </si>
  <si>
    <t>Indicator 3: Organisations supplying/approached to supply data and data products within this quarter</t>
  </si>
  <si>
    <t>The purpose of this indicator is to have an oversight of the types of organisations supplying data and to measure the extent of restricted data</t>
  </si>
  <si>
    <t>List all organisations that have supplied data voluntarily or upon request/approach witin this quarter</t>
  </si>
  <si>
    <t>Organisation name</t>
  </si>
  <si>
    <t>Organisation type [1]</t>
  </si>
  <si>
    <t>Country</t>
  </si>
  <si>
    <t>Approached or volunteered?</t>
  </si>
  <si>
    <t>Type of data sought/supplied: data, data product, both?</t>
  </si>
  <si>
    <t>Sub-theme(s)</t>
  </si>
  <si>
    <t>% of restricted data [2] 
(or #restricted/# not restricted)</t>
  </si>
  <si>
    <t>If not supplied upon approaching: reason why? (reply from organisation)</t>
  </si>
  <si>
    <t xml:space="preserve">[1] The organisation types are: </t>
  </si>
  <si>
    <t>Academia/Research</t>
  </si>
  <si>
    <t>Government/Public administration</t>
  </si>
  <si>
    <t>Business and Private company</t>
  </si>
  <si>
    <t>NGOs/Civil society</t>
  </si>
  <si>
    <t>Others</t>
  </si>
  <si>
    <t xml:space="preserve">[2] Restricted data is defined as 'non-public data'. </t>
  </si>
  <si>
    <t>3) Organisations supplying/ approached to supply data anad data products</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</si>
  <si>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</si>
  <si>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</si>
  <si>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</si>
  <si>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</si>
  <si>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Sub-theme/ interface name</t>
  </si>
  <si>
    <t>WMS</t>
  </si>
  <si>
    <t>WFS</t>
  </si>
  <si>
    <t>WCS</t>
  </si>
  <si>
    <t>Add any other interfaces as required/available</t>
  </si>
  <si>
    <t>Were there any changes compared to the previous quarter?</t>
  </si>
  <si>
    <t>4) Online 'Web' interfaces to access or view data</t>
  </si>
  <si>
    <t>Indicator 5: Statistics on information volunteered through download forms</t>
  </si>
  <si>
    <t>The purpose of this indicator is to gauge the extent of the dedicated community</t>
  </si>
  <si>
    <t>Data derived from the portal's download form(s)</t>
  </si>
  <si>
    <r>
      <t>Interfaces</t>
    </r>
    <r>
      <rPr>
        <sz val="10"/>
        <color rgb="FF333333"/>
        <rFont val="Open Sans"/>
        <family val="2"/>
      </rPr>
      <t xml:space="preserve"> [1]</t>
    </r>
  </si>
  <si>
    <t>Means of information collection</t>
  </si>
  <si>
    <t>Number of users giving information [2]</t>
  </si>
  <si>
    <t>Total number of users for quarterly period</t>
  </si>
  <si>
    <t>Total number of users since start of Phase III (optional)</t>
  </si>
  <si>
    <t>e.g. web data product download form</t>
  </si>
  <si>
    <t>Organisation type</t>
  </si>
  <si>
    <t>% of users [3]</t>
  </si>
  <si>
    <t>Main use cases and application areas [4]</t>
  </si>
  <si>
    <t>Countries and regions [5]</t>
  </si>
  <si>
    <t>% of users [6]</t>
  </si>
  <si>
    <t>Albania</t>
  </si>
  <si>
    <t>Andorra</t>
  </si>
  <si>
    <t>Armenia</t>
  </si>
  <si>
    <t>Austria</t>
  </si>
  <si>
    <t>Azerbaijan</t>
  </si>
  <si>
    <t>Belarus</t>
  </si>
  <si>
    <t>Belgium</t>
  </si>
  <si>
    <t>Bosnia and Herzegovina</t>
  </si>
  <si>
    <t>Bulgaria</t>
  </si>
  <si>
    <t>Croatia</t>
  </si>
  <si>
    <t xml:space="preserve">Cyprus </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</si>
  <si>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</si>
  <si>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</si>
  <si>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</si>
  <si>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</si>
  <si>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</si>
  <si>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</si>
  <si>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</si>
  <si>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</si>
  <si>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</si>
  <si>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</si>
  <si>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</si>
  <si>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</si>
  <si>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</si>
  <si>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</si>
  <si>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</si>
  <si>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</si>
  <si>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</si>
  <si>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</si>
  <si>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</si>
  <si>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</si>
  <si>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</si>
  <si>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</si>
  <si>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</si>
  <si>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</si>
  <si>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</si>
  <si>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</si>
  <si>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</si>
  <si>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</si>
  <si>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</si>
  <si>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</si>
  <si>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</si>
  <si>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</si>
  <si>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</si>
  <si>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</si>
  <si>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</si>
  <si>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</si>
  <si>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</si>
  <si>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</si>
  <si>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</si>
  <si>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</si>
  <si>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</si>
  <si>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</si>
  <si>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</si>
  <si>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</si>
  <si>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</si>
  <si>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</si>
  <si>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</si>
  <si>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</si>
  <si>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</si>
  <si>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</si>
  <si>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</si>
  <si>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</si>
  <si>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</si>
  <si>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Use case title</t>
  </si>
  <si>
    <t>Release date</t>
  </si>
  <si>
    <t>Number of views on Portal in reporting period (if applicable)</t>
  </si>
  <si>
    <t>Appears in Central Portal</t>
  </si>
  <si>
    <t>Number of views on Central Portal in reporting period</t>
  </si>
  <si>
    <t>5) Statistics on information volunteered through download forms</t>
  </si>
  <si>
    <t>6) Published use cases</t>
  </si>
  <si>
    <t>Copy-paste screenshots of the graphs of the information from dashboard</t>
  </si>
  <si>
    <t xml:space="preserve">Indicator 7: Portal &amp; Social Media visibility </t>
  </si>
  <si>
    <t>7.1 Visibility &amp; Analytics (Portal overview)</t>
  </si>
  <si>
    <t>Analytics tool</t>
  </si>
  <si>
    <t>Matomo</t>
  </si>
  <si>
    <t>7.2 SEO assessment - Acquisitions</t>
  </si>
  <si>
    <t xml:space="preserve">Indicator 8.1: Technical monitoring </t>
  </si>
  <si>
    <t>Copy-paste screenshot of the graphs of the information from dashboard</t>
  </si>
  <si>
    <t>Indicator 8.2: Portal user-friendliness: visual harmonisation score</t>
  </si>
  <si>
    <t>The scores are provided by Trust-IT</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</si>
  <si>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</si>
  <si>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</si>
  <si>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</si>
  <si>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</si>
  <si>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</si>
  <si>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</si>
  <si>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</si>
  <si>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</si>
  <si>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</si>
  <si>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</si>
  <si>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</si>
  <si>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</si>
  <si>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</si>
  <si>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</si>
  <si>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</si>
  <si>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</si>
  <si>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</si>
  <si>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</si>
  <si>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</si>
  <si>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</si>
  <si>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</si>
  <si>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</si>
  <si>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</si>
  <si>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</si>
  <si>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</si>
  <si>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</si>
  <si>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</si>
  <si>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</si>
  <si>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</si>
  <si>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</si>
  <si>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</si>
  <si>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</si>
  <si>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</si>
  <si>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</si>
  <si>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</si>
  <si>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</si>
  <si>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</si>
  <si>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</si>
  <si>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</si>
  <si>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</si>
  <si>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</si>
  <si>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</si>
  <si>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</si>
  <si>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</si>
  <si>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</si>
  <si>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</si>
  <si>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</si>
  <si>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</si>
  <si>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</si>
  <si>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</si>
  <si>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</si>
  <si>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8.1) Technical monitoring</t>
  </si>
  <si>
    <t>8.2) Visual Harmonisation score</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</si>
  <si>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</si>
  <si>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</si>
  <si>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</si>
  <si>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</si>
  <si>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</si>
  <si>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</si>
  <si>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Seabed Habitats</t>
  </si>
  <si>
    <t>NA</t>
  </si>
  <si>
    <t>Sample survey points (all, EUNIS, bounding boxes)</t>
  </si>
  <si>
    <t>352500 records</t>
  </si>
  <si>
    <t>Broad-scale seabed habitat map for Europe (EUSeaMap) (3 products)</t>
  </si>
  <si>
    <t>Environmental variables that influence habitat type: Optical properties</t>
  </si>
  <si>
    <t>Environmental variables that influence habitat type: Optical properties, Salinity, Waves, Currents, Ice Cover</t>
  </si>
  <si>
    <t>Environmental variables that influence habitat type: Depth, Salinity, Waves, Currents</t>
  </si>
  <si>
    <t>Environmental variables that influence habitat type: Confidence assessments</t>
  </si>
  <si>
    <t>Density of dissolved oxygen at the seabed (Black Sea)</t>
  </si>
  <si>
    <t>Collection of individual habitat maps from surveys (EUNIS, Habitats Directive Annex I, Other classification systems)</t>
  </si>
  <si>
    <t>Collection of individual modelled maps of specific habitats</t>
  </si>
  <si>
    <t>Composite data products: OSPAR threatened and/or declining habitats (polygon/point data)</t>
  </si>
  <si>
    <t>Composite data products: Essential Ocean Variables (3 products)</t>
  </si>
  <si>
    <t>Habitats directive - UK official composite Annex I datasets (3 products)</t>
  </si>
  <si>
    <t>Internally</t>
  </si>
  <si>
    <t>Both</t>
  </si>
  <si>
    <t>Externally</t>
  </si>
  <si>
    <t>Composite data products: Habitats Directive - Official 2013 reported distributions</t>
  </si>
  <si>
    <t>Composite data products: Habitats Directive - Official 2018 reported distributions</t>
  </si>
  <si>
    <t xml:space="preserve"> -   </t>
  </si>
  <si>
    <t>European Environment Agency</t>
  </si>
  <si>
    <t>N/A</t>
  </si>
  <si>
    <t>Approached</t>
  </si>
  <si>
    <t>Data product</t>
  </si>
  <si>
    <t>#not restricted</t>
  </si>
  <si>
    <t>NIVA</t>
  </si>
  <si>
    <t>Volunteered</t>
  </si>
  <si>
    <t>https://ows.emodnet-seabedhabitats.eu/emodnet_view/wms</t>
  </si>
  <si>
    <t>https://ows.emodnet-seabedhabitats.eu/emodnet_view_maplibrary/wms</t>
  </si>
  <si>
    <t>https://ows.emodnet-seabedhabitats.eu/emodnet_open/wfs</t>
  </si>
  <si>
    <t>https://ows.emodnet-seabedhabitats.eu/emodnet_open_maplibrary/wfs</t>
  </si>
  <si>
    <t>https://ows.emodnet-seabedhabitats.eu/emodnet_open/wcs</t>
  </si>
  <si>
    <t>https://ows.emodnet-seabedhabitats.eu/emodnet_open_maplibrary/wcs</t>
  </si>
  <si>
    <t>No changes</t>
  </si>
  <si>
    <t xml:space="preserve">Chemistry </t>
  </si>
  <si>
    <t>No live changes yet. However, within the next few days, the portal will move to a more streamlined workspace, removing the duplicated "open" and "view" workspaces.</t>
  </si>
  <si>
    <t>Composite data products: Important marine habitats in Norway</t>
  </si>
  <si>
    <t>Seabed Habitat (Composite data products: Important marine habitats in Norway)</t>
  </si>
  <si>
    <t>EEA approached for provision of 2018 distribution grids via WFS m2m connection, succesfully harvested. NIVA approached for m2m provision (wms) of composite products showing important habitats in Norway.</t>
  </si>
  <si>
    <t>Dataset</t>
  </si>
  <si>
    <t>Record</t>
  </si>
  <si>
    <t>Volume remains unchanged as no planned ingestion this quarter. Expected ingestion will happen in the following quarter.</t>
  </si>
  <si>
    <t xml:space="preserve">Seabed Habitats </t>
  </si>
  <si>
    <t>Broad-scale habitat map (EUSeaMap), Composite data products (OSPAR, EOVs)</t>
  </si>
  <si>
    <t>EMODnet data product, External data product</t>
  </si>
  <si>
    <t>Modelled habitat maps</t>
  </si>
  <si>
    <t>External data products</t>
  </si>
  <si>
    <t>Individual habitat maps from survey</t>
  </si>
  <si>
    <t>External data product</t>
  </si>
  <si>
    <t xml:space="preserve">Environmental variables (i.e. kinetic energy, optical properties etc.) </t>
  </si>
  <si>
    <t xml:space="preserve">Dissolved gasses </t>
  </si>
  <si>
    <t>EMODnet data product</t>
  </si>
  <si>
    <t>Admin</t>
  </si>
  <si>
    <t>EUSeaMap 2019 Regions</t>
  </si>
  <si>
    <t>18 datasets</t>
  </si>
  <si>
    <t>3 datasets</t>
  </si>
  <si>
    <t>884 datasets</t>
  </si>
  <si>
    <t>24 datasets</t>
  </si>
  <si>
    <t>1 dataset</t>
  </si>
  <si>
    <t>Despite decrease, downloads returns to magnitudes of 2 quarters ago (Q12021 potetially exceptional). WFS usage dramatically increased, likely due to data harvest for OSPAR assesment (utilised EMODnet Seabed Habitats as definitive source of habitat maps from survey amongst others).</t>
  </si>
  <si>
    <t>Unknown</t>
  </si>
  <si>
    <t>Unknown Europe</t>
  </si>
  <si>
    <t xml:space="preserve">Assessing progress towards an ecologically coherent MPA network in Secretary of State waters in 2016 </t>
  </si>
  <si>
    <t xml:space="preserve">Applying modelled - broad scale habitat maps in MPA network evaluations: the Western Mediterranean Sea Case Study </t>
  </si>
  <si>
    <t>Seagrass detection in the Mediterranean: A supervised learning approach</t>
  </si>
  <si>
    <t>EMODnet Seabed Habitats is crucial in assessing the extent of physical damage to benthic habitats in the North-East Atlantic (12/06/2018)</t>
  </si>
  <si>
    <t>EMODnet plays a role in building the first submarine electricity interconnection between Spain and France (28/08/2018)</t>
  </si>
  <si>
    <t>The contribution of EMODnet Seabed Habitats in reporting on the 2011-2016 HELCOM ‘State of the Baltic Sea’</t>
  </si>
  <si>
    <t>Ecological impact assessments - the case for offshore windfarm proposals</t>
  </si>
  <si>
    <t>OSPAR intermediate assessments:  evaluation the ecological status of the marine environment in the NE atlantic</t>
  </si>
  <si>
    <t>European IUCN Red Listed Marine Habitats</t>
  </si>
  <si>
    <t>Supporting implementation of transboundary maritime spatial planning in the Celtic Sea</t>
  </si>
  <si>
    <t>Mapping the distribution of marine ecosystem service capacity across European seas</t>
  </si>
  <si>
    <t>A blue carbon audit of Orkney waters</t>
  </si>
  <si>
    <t>Cumulative impact assessment in the Adriatic-Ionian Sea</t>
  </si>
  <si>
    <t>Ecological coherence assessments of Marine Protected areas network in the Baltic</t>
  </si>
  <si>
    <t>Mapping potential cumulative impacts of multiple anthropogenic stressors in Danish marine waters</t>
  </si>
  <si>
    <t>Mapping habitats and biotopes to strengthen the information base of Marine Protected Areas in Scottish waters</t>
  </si>
  <si>
    <t>Assessing oil spill sensitivity in unsheltered coastal environments</t>
  </si>
  <si>
    <t>EMODnet Seabed Habitat supports research on Seabird habitat loss from the development of offshore wind turbines</t>
  </si>
  <si>
    <t>Quantifying natural capital along the Portuguese continental shelf</t>
  </si>
  <si>
    <t>A data-driven framework for ecosystem-based Maritime Spatial Planning in Danish marine waters</t>
  </si>
  <si>
    <t>Developing benthic monitoring programmes to support precise and representative status assessments: a case study from the Baltic Sea</t>
  </si>
  <si>
    <t>Blue Carbon - climate adaptation, CO2 uptake and requestration of carbon in Nordic blue forests</t>
  </si>
  <si>
    <r>
      <t xml:space="preserve">Score [1]
</t>
    </r>
    <r>
      <rPr>
        <sz val="10"/>
        <color rgb="FF333333"/>
        <rFont val="Open Sans"/>
      </rPr>
      <t>(3 1 0)</t>
    </r>
  </si>
  <si>
    <r>
      <t xml:space="preserve">Trend
</t>
    </r>
    <r>
      <rPr>
        <sz val="10"/>
        <color rgb="FF333333"/>
        <rFont val="Open Sans"/>
      </rPr>
      <t>(+ - =)</t>
    </r>
  </si>
  <si>
    <t>=</t>
  </si>
  <si>
    <t xml:space="preserve"> 15/15</t>
  </si>
  <si>
    <t>+</t>
  </si>
  <si>
    <t xml:space="preserve"> 20/21</t>
  </si>
  <si>
    <t>The header width should not be full screen. See Central portal</t>
  </si>
  <si>
    <t xml:space="preserve"> 19/21</t>
  </si>
  <si>
    <t>the footer width should not be full screen and the menu aligned horizontally. See Central portal</t>
  </si>
  <si>
    <t>-</t>
  </si>
  <si>
    <t>smaller and different icons,see central portal</t>
  </si>
  <si>
    <t>Assessing natural capital value in marine ecosystems through an environmental accounting model: A case study in Southern Italy</t>
  </si>
  <si>
    <t>Seasonality of spatial patterns of abundance, biomass and biodiversity in a demersal community of the NW Mediterranean Sea</t>
  </si>
  <si>
    <t>Environmental scoping for an electrical interconnector between France and UK</t>
  </si>
  <si>
    <t>Generally lowered viewership on central portal. Uncertain of reasonings. 3 new use cases on the thematic portal this quarter. Resource will be made available in the upcoming quarter to push more use cases to central.</t>
  </si>
  <si>
    <t>Percentage of users volunteering information remains relatively consistent with previous quarter. 1/5th lower number of users, follows closely with slightly lower download and service use.</t>
  </si>
  <si>
    <t>New data products available in the form of most recent (2018) EEA official distribution grids of Annex I habitats (gathered via m2m connections from EEA's services), and Norwegian datasets showing habitats of national importance (gathered via m2m connections).</t>
  </si>
  <si>
    <t>Page views generally consistent with previous quarter, but lower than last year for Data Exchange Formats, possibly due to community's increased knowledge of required formats.</t>
  </si>
  <si>
    <t>Relatively stable through low viewership of the two sections. No general trends.</t>
  </si>
  <si>
    <t>Reasons behind large decrease in manual and WFS downloads are unknown. Possibly due to local cachcing by end-users. Map visualisations and WMS remain relatively stable.</t>
  </si>
  <si>
    <t>Average response time generally decreasing in comparison to previous quarter. Last Response time is potentially a Grafana error however?</t>
  </si>
  <si>
    <t>In general stable, however, data submission process has taken a large drop in average duration, perhaps due to general knowledge of submission process. Exit stats not taken. Increased viewing time of mesh archive may be an anomaly (e.g. idle user) as page itself is relatively brief and does not necessarily warrant the amount of time shown.</t>
  </si>
  <si>
    <t xml:space="preserve">1 point lower than previous quarter due to lower score in social media icons. Noted that footer and header are full with on home page, this is due to consistent styling across the site (central portal uses a restricted width home page and full width subsections). Due to impending retirement of thematic portal and development costs of changing templates, we take steer from the secretariat on whether we should press ahead with required changes for minor visual improvements, bearing in mind cost and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</si>
</sst>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d/m"/>
  </numFmts>
  <fonts count="4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12"/>
      <color rgb="FF333333"/>
      <name val="Open Sans"/>
      <family val="2"/>
    </font>
    <font>
      <sz val="11"/>
      <color theme="1"/>
      <name val="Calibri"/>
      <family val="2"/>
      <scheme val="minor"/>
    </font>
    <font>
      <u/>
      <sz val="11"/>
      <color theme="10"/>
      <name val="Calibri"/>
      <family val="2"/>
      <scheme val="minor"/>
    </font>
    <font>
      <sz val="11"/>
      <color rgb="FF000000"/>
      <name val="Calibri"/>
      <family val="2"/>
      <scheme val="minor"/>
    </font>
    <font>
      <sz val="11"/>
      <color theme="1"/>
      <name val="Arial"/>
    </font>
    <font>
      <sz val="11"/>
      <color rgb="FF333333"/>
      <name val="Open Sans"/>
    </font>
    <font>
      <b/>
      <sz val="10"/>
      <color rgb="FF333333"/>
      <name val="Open Sans"/>
    </font>
    <font>
      <i/>
      <sz val="10"/>
      <color rgb="FF333333"/>
      <name val="Open Sans"/>
    </font>
    <font>
      <sz val="11"/>
      <name val="Arial"/>
    </font>
    <font>
      <sz val="10"/>
      <color rgb="FF333333"/>
      <name val="Open Sans"/>
    </font>
    <font>
      <i/>
      <sz val="11"/>
      <color rgb="FF333333"/>
      <name val="Open Sans"/>
    </font>
    <font>
      <sz val="11"/>
      <name val="Calibri"/>
    </font>
    <font>
      <sz val="11"/>
      <name val="Open Sans"/>
    </font>
    <font>
      <i/>
      <sz val="9"/>
      <color rgb="FF333333"/>
      <name val="Open Sans"/>
    </font>
  </fonts>
  <fills count="14">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D5A6BD"/>
        <bgColor rgb="FF000000"/>
      </patternFill>
    </fill>
    <fill>
      <patternFill patternType="solid">
        <fgColor theme="9" tint="0.59999389629810485"/>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B4C6E7"/>
        <bgColor rgb="FF000000"/>
      </patternFill>
    </fill>
    <fill>
      <patternFill patternType="solid">
        <fgColor theme="9" tint="0.79998168889431442"/>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9" fontId="28" fillId="0" borderId="0" applyFont="0" applyFill="0" applyBorder="0" applyAlignment="0" applyProtection="0"/>
    <xf numFmtId="0" fontId="29" fillId="0" borderId="0" applyNumberFormat="0" applyFill="0" applyBorder="0" applyAlignment="0" applyProtection="0"/>
    <xf numFmtId="0" fontId="31" fillId="0" borderId="0"/>
  </cellStyleXfs>
  <cellXfs count="191">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0" xfId="0" applyFont="1" applyFill="1"/>
    <xf numFmtId="0" fontId="2" fillId="3" borderId="2" xfId="0" applyFont="1" applyFill="1" applyBorder="1" applyAlignment="1">
      <alignment horizontal="left" wrapText="1"/>
    </xf>
    <xf numFmtId="0" fontId="1" fillId="0" borderId="1" xfId="0" applyFont="1" applyBorder="1" applyAlignment="1">
      <alignment vertical="center" wrapText="1"/>
    </xf>
    <xf numFmtId="0" fontId="10" fillId="0" borderId="0" xfId="0" applyFont="1"/>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Fill="1" applyBorder="1" applyAlignment="1">
      <alignment horizontal="center" wrapText="1"/>
    </xf>
    <xf numFmtId="0" fontId="11" fillId="0"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0" fontId="26" fillId="0" borderId="0" xfId="0" applyFont="1" applyAlignment="1">
      <alignment vertical="top"/>
    </xf>
    <xf numFmtId="0" fontId="7" fillId="0" borderId="0" xfId="0" applyFont="1" applyAlignment="1">
      <alignment horizontal="left" vertical="top" wrapText="1"/>
    </xf>
    <xf numFmtId="0" fontId="4" fillId="0" borderId="0" xfId="0" applyFont="1" applyFill="1" applyAlignment="1">
      <alignment vertical="top"/>
    </xf>
    <xf numFmtId="0" fontId="1" fillId="0" borderId="0"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14" fontId="3" fillId="0" borderId="1" xfId="0" applyNumberFormat="1" applyFont="1" applyBorder="1" applyAlignment="1">
      <alignment horizontal="center" vertical="top" wrapText="1"/>
    </xf>
    <xf numFmtId="0" fontId="1" fillId="8" borderId="1" xfId="0" applyFont="1" applyFill="1" applyBorder="1" applyAlignment="1">
      <alignment horizontal="center" vertical="top" wrapText="1"/>
    </xf>
    <xf numFmtId="0" fontId="1" fillId="0" borderId="1" xfId="0" applyFont="1" applyBorder="1" applyAlignment="1">
      <alignment horizontal="left" vertical="top" wrapText="1"/>
    </xf>
    <xf numFmtId="0" fontId="29" fillId="0" borderId="1" xfId="2" applyBorder="1" applyAlignment="1">
      <alignment horizontal="left" vertical="center" wrapText="1"/>
    </xf>
    <xf numFmtId="0" fontId="29" fillId="0" borderId="1" xfId="2"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9" borderId="1" xfId="0" applyFont="1" applyFill="1" applyBorder="1" applyAlignment="1">
      <alignment horizontal="left" vertical="center" wrapText="1"/>
    </xf>
    <xf numFmtId="0" fontId="29" fillId="9" borderId="1" xfId="2" applyFill="1" applyBorder="1" applyAlignment="1">
      <alignment horizontal="left" vertical="center" wrapText="1"/>
    </xf>
    <xf numFmtId="3" fontId="1" fillId="0" borderId="1" xfId="0" applyNumberFormat="1" applyFont="1" applyBorder="1" applyAlignment="1">
      <alignment horizontal="center" vertical="center" wrapText="1"/>
    </xf>
    <xf numFmtId="0" fontId="1" fillId="10" borderId="1" xfId="0" applyFont="1" applyFill="1" applyBorder="1" applyAlignment="1">
      <alignment horizontal="center" vertical="top"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4" xfId="0" applyFont="1" applyBorder="1" applyAlignment="1">
      <alignment horizontal="left" vertical="center" wrapText="1"/>
    </xf>
    <xf numFmtId="0" fontId="1" fillId="11" borderId="1" xfId="0" applyFont="1" applyFill="1" applyBorder="1" applyAlignment="1">
      <alignment horizontal="center" vertical="top"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xf>
    <xf numFmtId="0" fontId="30" fillId="0" borderId="0" xfId="0" applyFont="1"/>
    <xf numFmtId="9" fontId="1" fillId="0" borderId="1" xfId="1" applyFont="1" applyBorder="1" applyAlignment="1">
      <alignment horizontal="center" vertical="top" wrapText="1"/>
    </xf>
    <xf numFmtId="0" fontId="1" fillId="10" borderId="1" xfId="0" applyFont="1" applyFill="1" applyBorder="1" applyAlignment="1">
      <alignment horizontal="center" vertical="center" wrapText="1"/>
    </xf>
    <xf numFmtId="9" fontId="1" fillId="0" borderId="2" xfId="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1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 fillId="12" borderId="1" xfId="0" applyFont="1" applyFill="1" applyBorder="1" applyAlignment="1">
      <alignment horizontal="left" vertical="center" wrapText="1"/>
    </xf>
    <xf numFmtId="14" fontId="1" fillId="12"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wrapText="1"/>
    </xf>
    <xf numFmtId="0" fontId="34" fillId="0" borderId="7" xfId="3" applyFont="1" applyBorder="1" applyAlignment="1">
      <alignment horizontal="center" vertical="center" wrapText="1"/>
    </xf>
    <xf numFmtId="0" fontId="36" fillId="0" borderId="7" xfId="3" applyFont="1" applyBorder="1" applyAlignment="1">
      <alignment horizontal="center" vertical="center" wrapText="1"/>
    </xf>
    <xf numFmtId="0" fontId="36" fillId="6" borderId="7" xfId="3" applyFont="1" applyFill="1" applyBorder="1" applyAlignment="1">
      <alignment vertical="center" wrapText="1"/>
    </xf>
    <xf numFmtId="0" fontId="37" fillId="0" borderId="0" xfId="3" applyFont="1" applyAlignment="1">
      <alignment horizontal="center" wrapText="1"/>
    </xf>
    <xf numFmtId="0" fontId="37" fillId="0" borderId="7" xfId="3" applyFont="1" applyBorder="1" applyAlignment="1">
      <alignment horizontal="center" wrapText="1"/>
    </xf>
    <xf numFmtId="165" fontId="37" fillId="0" borderId="7" xfId="3" applyNumberFormat="1" applyFont="1" applyBorder="1" applyAlignment="1">
      <alignment horizontal="center" wrapText="1"/>
    </xf>
    <xf numFmtId="0" fontId="32" fillId="0" borderId="7" xfId="3" applyFont="1" applyBorder="1" applyAlignment="1">
      <alignment horizontal="center" wrapText="1"/>
    </xf>
    <xf numFmtId="0" fontId="34" fillId="0" borderId="7" xfId="3" applyFont="1" applyBorder="1" applyAlignment="1">
      <alignment horizontal="left" vertical="center" wrapText="1"/>
    </xf>
    <xf numFmtId="0" fontId="32" fillId="0" borderId="7" xfId="3" quotePrefix="1" applyFont="1" applyBorder="1" applyAlignment="1">
      <alignment horizontal="center" wrapText="1"/>
    </xf>
    <xf numFmtId="0" fontId="38" fillId="0" borderId="7" xfId="3" applyFont="1" applyBorder="1"/>
    <xf numFmtId="0" fontId="39" fillId="0" borderId="7" xfId="3" quotePrefix="1" applyFont="1" applyBorder="1" applyAlignment="1">
      <alignment horizontal="center"/>
    </xf>
    <xf numFmtId="0" fontId="36" fillId="6" borderId="18" xfId="3" applyFont="1" applyFill="1" applyBorder="1" applyAlignment="1">
      <alignment vertical="center" wrapText="1"/>
    </xf>
    <xf numFmtId="0" fontId="37" fillId="0" borderId="7" xfId="3" applyFont="1" applyBorder="1" applyAlignment="1">
      <alignment horizontal="center"/>
    </xf>
    <xf numFmtId="0" fontId="32" fillId="0" borderId="7" xfId="3" quotePrefix="1" applyFont="1" applyBorder="1" applyAlignment="1">
      <alignment horizontal="center"/>
    </xf>
    <xf numFmtId="0" fontId="40" fillId="0" borderId="7" xfId="3" applyFont="1" applyBorder="1" applyAlignment="1"/>
    <xf numFmtId="0" fontId="37" fillId="0" borderId="7" xfId="3" quotePrefix="1" applyFont="1" applyBorder="1" applyAlignment="1">
      <alignment horizontal="center" wrapText="1"/>
    </xf>
    <xf numFmtId="0" fontId="1" fillId="13" borderId="1" xfId="0" applyFont="1" applyFill="1" applyBorder="1" applyAlignment="1">
      <alignment horizontal="left" vertical="center" wrapText="1"/>
    </xf>
    <xf numFmtId="14" fontId="1" fillId="13" borderId="1" xfId="0" applyNumberFormat="1" applyFont="1" applyFill="1" applyBorder="1" applyAlignment="1">
      <alignment horizontal="center" vertical="center" wrapText="1"/>
    </xf>
    <xf numFmtId="0" fontId="1" fillId="13" borderId="1" xfId="0" applyFont="1" applyFill="1" applyBorder="1" applyAlignment="1">
      <alignment horizontal="center" vertical="center" wrapText="1"/>
    </xf>
    <xf numFmtId="9" fontId="1" fillId="4" borderId="1" xfId="1"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9" fontId="1" fillId="0" borderId="2" xfId="1" applyFont="1" applyBorder="1" applyAlignment="1">
      <alignment horizontal="center" vertical="center" wrapText="1"/>
    </xf>
    <xf numFmtId="9" fontId="1" fillId="0" borderId="15" xfId="1" applyFont="1" applyBorder="1" applyAlignment="1">
      <alignment horizontal="center" vertical="center" wrapText="1"/>
    </xf>
    <xf numFmtId="9" fontId="1" fillId="0" borderId="4" xfId="1" applyFont="1" applyBorder="1" applyAlignment="1">
      <alignment horizontal="center" vertical="center" wrapText="1"/>
    </xf>
    <xf numFmtId="0" fontId="1" fillId="8" borderId="2"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0" borderId="2" xfId="0" applyFont="1" applyBorder="1" applyAlignment="1">
      <alignment vertical="center" wrapText="1"/>
    </xf>
    <xf numFmtId="0" fontId="1" fillId="0" borderId="15"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4" xfId="0" applyFont="1" applyBorder="1" applyAlignment="1">
      <alignment horizontal="left" vertical="center" wrapText="1"/>
    </xf>
    <xf numFmtId="0" fontId="4" fillId="0" borderId="0" xfId="0" applyFont="1" applyAlignment="1">
      <alignment horizontal="left" vertical="center" wrapText="1"/>
    </xf>
    <xf numFmtId="0" fontId="3" fillId="3" borderId="4" xfId="0" applyFont="1" applyFill="1" applyBorder="1" applyAlignment="1">
      <alignment horizontal="center" vertical="center" wrapText="1"/>
    </xf>
    <xf numFmtId="0" fontId="34" fillId="0" borderId="18" xfId="3" applyFont="1" applyBorder="1" applyAlignment="1">
      <alignment horizontal="center" vertical="center" wrapText="1"/>
    </xf>
    <xf numFmtId="0" fontId="35" fillId="0" borderId="19" xfId="3" applyFont="1" applyBorder="1"/>
    <xf numFmtId="0" fontId="34" fillId="6" borderId="20" xfId="3" applyFont="1" applyFill="1" applyBorder="1" applyAlignment="1">
      <alignment horizontal="center" vertical="center" wrapText="1"/>
    </xf>
    <xf numFmtId="0" fontId="35" fillId="0" borderId="21" xfId="3" applyFont="1" applyBorder="1"/>
    <xf numFmtId="0" fontId="35" fillId="0" borderId="22" xfId="3" applyFont="1" applyBorder="1"/>
    <xf numFmtId="0" fontId="35" fillId="0" borderId="23" xfId="3" applyFont="1" applyBorder="1"/>
    <xf numFmtId="0" fontId="33" fillId="0" borderId="16" xfId="3" applyFont="1" applyBorder="1" applyAlignment="1">
      <alignment horizontal="left" vertical="center" wrapText="1"/>
    </xf>
    <xf numFmtId="0" fontId="35" fillId="0" borderId="17" xfId="3" applyFont="1" applyBorder="1"/>
    <xf numFmtId="0" fontId="34" fillId="6" borderId="16" xfId="3" applyFont="1" applyFill="1" applyBorder="1" applyAlignment="1">
      <alignment horizontal="center" vertical="center" wrapText="1"/>
    </xf>
  </cellXfs>
  <cellStyles count="4">
    <cellStyle name="Hyperlink" xfId="2" builtinId="8"/>
    <cellStyle name="Normal" xfId="0" builtinId="0"/>
    <cellStyle name="Normal 2" xfId="3" xr:uid="{02104681-D60C-49D6-8A1D-6BE8947B1572}"/>
    <cellStyle name="Percent" xfId="1"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1149350</xdr:colOff>
      <xdr:row>113</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17</xdr:col>
      <xdr:colOff>566995</xdr:colOff>
      <xdr:row>35</xdr:row>
      <xdr:rowOff>30700</xdr:rowOff>
    </xdr:to>
    <xdr:pic>
      <xdr:nvPicPr>
        <xdr:cNvPr id="2" name="Picture 1">
          <a:extLst>
            <a:ext uri="{FF2B5EF4-FFF2-40B4-BE49-F238E27FC236}">
              <a16:creationId xmlns:a16="http://schemas.microsoft.com/office/drawing/2014/main" id="{12EEA39C-3744-486E-9DD3-F4D3BF841054}"/>
            </a:ext>
          </a:extLst>
        </xdr:cNvPr>
        <xdr:cNvPicPr>
          <a:picLocks noChangeAspect="1"/>
        </xdr:cNvPicPr>
      </xdr:nvPicPr>
      <xdr:blipFill>
        <a:blip xmlns:r="http://schemas.openxmlformats.org/officeDocument/2006/relationships" r:embed="rId1"/>
        <a:stretch>
          <a:fillRect/>
        </a:stretch>
      </xdr:blipFill>
      <xdr:spPr>
        <a:xfrm>
          <a:off x="0" y="1272988"/>
          <a:ext cx="13628571" cy="5409524"/>
        </a:xfrm>
        <a:prstGeom prst="rect">
          <a:avLst/>
        </a:prstGeom>
      </xdr:spPr>
    </xdr:pic>
    <xdr:clientData/>
  </xdr:twoCellAnchor>
  <xdr:twoCellAnchor editAs="oneCell">
    <xdr:from>
      <xdr:col>0</xdr:col>
      <xdr:colOff>0</xdr:colOff>
      <xdr:row>36</xdr:row>
      <xdr:rowOff>98612</xdr:rowOff>
    </xdr:from>
    <xdr:to>
      <xdr:col>17</xdr:col>
      <xdr:colOff>519376</xdr:colOff>
      <xdr:row>56</xdr:row>
      <xdr:rowOff>36539</xdr:rowOff>
    </xdr:to>
    <xdr:pic>
      <xdr:nvPicPr>
        <xdr:cNvPr id="3" name="Picture 2">
          <a:extLst>
            <a:ext uri="{FF2B5EF4-FFF2-40B4-BE49-F238E27FC236}">
              <a16:creationId xmlns:a16="http://schemas.microsoft.com/office/drawing/2014/main" id="{C059BAD9-B4BD-4777-B874-D676803C477E}"/>
            </a:ext>
          </a:extLst>
        </xdr:cNvPr>
        <xdr:cNvPicPr>
          <a:picLocks noChangeAspect="1"/>
        </xdr:cNvPicPr>
      </xdr:nvPicPr>
      <xdr:blipFill>
        <a:blip xmlns:r="http://schemas.openxmlformats.org/officeDocument/2006/relationships" r:embed="rId2"/>
        <a:stretch>
          <a:fillRect/>
        </a:stretch>
      </xdr:blipFill>
      <xdr:spPr>
        <a:xfrm>
          <a:off x="0" y="6929718"/>
          <a:ext cx="13580952" cy="3523809"/>
        </a:xfrm>
        <a:prstGeom prst="rect">
          <a:avLst/>
        </a:prstGeom>
      </xdr:spPr>
    </xdr:pic>
    <xdr:clientData/>
  </xdr:twoCellAnchor>
  <xdr:twoCellAnchor editAs="oneCell">
    <xdr:from>
      <xdr:col>0</xdr:col>
      <xdr:colOff>0</xdr:colOff>
      <xdr:row>63</xdr:row>
      <xdr:rowOff>0</xdr:rowOff>
    </xdr:from>
    <xdr:to>
      <xdr:col>18</xdr:col>
      <xdr:colOff>14538</xdr:colOff>
      <xdr:row>130</xdr:row>
      <xdr:rowOff>115017</xdr:rowOff>
    </xdr:to>
    <xdr:pic>
      <xdr:nvPicPr>
        <xdr:cNvPr id="4" name="Picture 3">
          <a:extLst>
            <a:ext uri="{FF2B5EF4-FFF2-40B4-BE49-F238E27FC236}">
              <a16:creationId xmlns:a16="http://schemas.microsoft.com/office/drawing/2014/main" id="{40D54376-CBAC-45F0-ACB6-31A18AE77491}"/>
            </a:ext>
          </a:extLst>
        </xdr:cNvPr>
        <xdr:cNvPicPr>
          <a:picLocks noChangeAspect="1"/>
        </xdr:cNvPicPr>
      </xdr:nvPicPr>
      <xdr:blipFill>
        <a:blip xmlns:r="http://schemas.openxmlformats.org/officeDocument/2006/relationships" r:embed="rId3"/>
        <a:stretch>
          <a:fillRect/>
        </a:stretch>
      </xdr:blipFill>
      <xdr:spPr>
        <a:xfrm>
          <a:off x="0" y="11824447"/>
          <a:ext cx="13685714" cy="121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18</xdr:col>
      <xdr:colOff>283479</xdr:colOff>
      <xdr:row>15</xdr:row>
      <xdr:rowOff>126936</xdr:rowOff>
    </xdr:to>
    <xdr:pic>
      <xdr:nvPicPr>
        <xdr:cNvPr id="2" name="Picture 1">
          <a:extLst>
            <a:ext uri="{FF2B5EF4-FFF2-40B4-BE49-F238E27FC236}">
              <a16:creationId xmlns:a16="http://schemas.microsoft.com/office/drawing/2014/main" id="{5AEC59D3-7318-4E6F-B172-E71002E0BBB5}"/>
            </a:ext>
          </a:extLst>
        </xdr:cNvPr>
        <xdr:cNvPicPr>
          <a:picLocks noChangeAspect="1"/>
        </xdr:cNvPicPr>
      </xdr:nvPicPr>
      <xdr:blipFill>
        <a:blip xmlns:r="http://schemas.openxmlformats.org/officeDocument/2006/relationships" r:embed="rId1"/>
        <a:stretch>
          <a:fillRect/>
        </a:stretch>
      </xdr:blipFill>
      <xdr:spPr>
        <a:xfrm>
          <a:off x="0" y="923365"/>
          <a:ext cx="13685714" cy="20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23</xdr:col>
      <xdr:colOff>315736</xdr:colOff>
      <xdr:row>33</xdr:row>
      <xdr:rowOff>171860</xdr:rowOff>
    </xdr:to>
    <xdr:pic>
      <xdr:nvPicPr>
        <xdr:cNvPr id="2" name="Picture 1">
          <a:extLst>
            <a:ext uri="{FF2B5EF4-FFF2-40B4-BE49-F238E27FC236}">
              <a16:creationId xmlns:a16="http://schemas.microsoft.com/office/drawing/2014/main" id="{965BC7D8-6E55-4CC9-A493-3B52A9702751}"/>
            </a:ext>
          </a:extLst>
        </xdr:cNvPr>
        <xdr:cNvPicPr>
          <a:picLocks noChangeAspect="1"/>
        </xdr:cNvPicPr>
      </xdr:nvPicPr>
      <xdr:blipFill>
        <a:blip xmlns:r="http://schemas.openxmlformats.org/officeDocument/2006/relationships" r:embed="rId1"/>
        <a:stretch>
          <a:fillRect/>
        </a:stretch>
      </xdr:blipFill>
      <xdr:spPr>
        <a:xfrm>
          <a:off x="0" y="753035"/>
          <a:ext cx="15609524" cy="5676190"/>
        </a:xfrm>
        <a:prstGeom prst="rect">
          <a:avLst/>
        </a:prstGeom>
      </xdr:spPr>
    </xdr:pic>
    <xdr:clientData/>
  </xdr:twoCellAnchor>
  <xdr:twoCellAnchor editAs="oneCell">
    <xdr:from>
      <xdr:col>0</xdr:col>
      <xdr:colOff>0</xdr:colOff>
      <xdr:row>38</xdr:row>
      <xdr:rowOff>0</xdr:rowOff>
    </xdr:from>
    <xdr:to>
      <xdr:col>23</xdr:col>
      <xdr:colOff>334783</xdr:colOff>
      <xdr:row>69</xdr:row>
      <xdr:rowOff>54761</xdr:rowOff>
    </xdr:to>
    <xdr:pic>
      <xdr:nvPicPr>
        <xdr:cNvPr id="3" name="Picture 2">
          <a:extLst>
            <a:ext uri="{FF2B5EF4-FFF2-40B4-BE49-F238E27FC236}">
              <a16:creationId xmlns:a16="http://schemas.microsoft.com/office/drawing/2014/main" id="{ECF6FC84-B67B-4275-9A36-046059E8BF82}"/>
            </a:ext>
          </a:extLst>
        </xdr:cNvPr>
        <xdr:cNvPicPr>
          <a:picLocks noChangeAspect="1"/>
        </xdr:cNvPicPr>
      </xdr:nvPicPr>
      <xdr:blipFill>
        <a:blip xmlns:r="http://schemas.openxmlformats.org/officeDocument/2006/relationships" r:embed="rId2"/>
        <a:stretch>
          <a:fillRect/>
        </a:stretch>
      </xdr:blipFill>
      <xdr:spPr>
        <a:xfrm>
          <a:off x="0" y="7171765"/>
          <a:ext cx="15628571" cy="5666667"/>
        </a:xfrm>
        <a:prstGeom prst="rect">
          <a:avLst/>
        </a:prstGeom>
      </xdr:spPr>
    </xdr:pic>
    <xdr:clientData/>
  </xdr:twoCellAnchor>
  <xdr:twoCellAnchor editAs="oneCell">
    <xdr:from>
      <xdr:col>0</xdr:col>
      <xdr:colOff>0</xdr:colOff>
      <xdr:row>72</xdr:row>
      <xdr:rowOff>0</xdr:rowOff>
    </xdr:from>
    <xdr:to>
      <xdr:col>23</xdr:col>
      <xdr:colOff>315736</xdr:colOff>
      <xdr:row>89</xdr:row>
      <xdr:rowOff>171048</xdr:rowOff>
    </xdr:to>
    <xdr:pic>
      <xdr:nvPicPr>
        <xdr:cNvPr id="4" name="Picture 3">
          <a:extLst>
            <a:ext uri="{FF2B5EF4-FFF2-40B4-BE49-F238E27FC236}">
              <a16:creationId xmlns:a16="http://schemas.microsoft.com/office/drawing/2014/main" id="{0155DD86-DA60-465F-8E7F-B02A7AB429D0}"/>
            </a:ext>
          </a:extLst>
        </xdr:cNvPr>
        <xdr:cNvPicPr>
          <a:picLocks noChangeAspect="1"/>
        </xdr:cNvPicPr>
      </xdr:nvPicPr>
      <xdr:blipFill>
        <a:blip xmlns:r="http://schemas.openxmlformats.org/officeDocument/2006/relationships" r:embed="rId3"/>
        <a:stretch>
          <a:fillRect/>
        </a:stretch>
      </xdr:blipFill>
      <xdr:spPr>
        <a:xfrm>
          <a:off x="0" y="13339482"/>
          <a:ext cx="15609524" cy="321904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raeme Duncan" id="{F07F4190-ECD8-4B3C-AB44-BD670AE54D9F}" userId="S::Graeme.Duncan@jncc.gov.uk::56192531-49c7-40bb-9fc6-0f0138fb8e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1" dT="2021-07-15T11:56:16.82" personId="{F07F4190-ECD8-4B3C-AB44-BD670AE54D9F}" id="{5AD534B4-EE44-4429-BD15-AC15B88BF6C6}">
    <text>Harvested WMS, GB volume is not relevant.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TargetMode="External"/><Relationship Id="rId13" Type="http://schemas.openxmlformats.org/officeDocument/2006/relationships/hyperlink" Target="https://www.emodnet-seabedhabitats.eu/access-data/launch-map-viewer/?activeFilters=&amp;zoom=4&amp;center=-3.508,52.305&amp;layerIds=1098,1099,1100,1101,1102,1103,1104,1105&amp;baseLayerId=-3&amp;activeFilters=" TargetMode="External"/><Relationship Id="rId18" Type="http://schemas.microsoft.com/office/2017/10/relationships/threadedComment" Target="../threadedComments/threadedComment1.xml"/><Relationship Id="rId3" Type="http://schemas.openxmlformats.org/officeDocument/2006/relationships/hyperlink" Target="https://www.emodnet-seabedhabitats.eu/access-data/launch-map-viewer/?activeFilters=&amp;zoom=3&amp;center=-31.692,52.591&amp;layerIds=20,22,26,34,36,38,91,40,43,45,1044,1046,1050,1052,1061&amp;baseLayerId=-3&amp;activeFilters=" TargetMode="External"/><Relationship Id="rId7" Type="http://schemas.openxmlformats.org/officeDocument/2006/relationships/hyperlink" Target="https://www.emodnet-seabedhabitats.eu/access-data/launch-map-viewer/?zoom=4&amp;center=-3.508,52.305&amp;layerIds=500,501,502,510,520,521,522&amp;baseLayerId=-3&amp;activeFilters=" TargetMode="External"/><Relationship Id="rId12" Type="http://schemas.openxmlformats.org/officeDocument/2006/relationships/hyperlink" Target="https://www.emodnet-seabedhabitats.eu/access-data/launch-map-viewer/?zoom=4&amp;center=-3.508,52.305&amp;layerIds=66,67,68&amp;baseLayerId=-3&amp;activeFilters=" TargetMode="External"/><Relationship Id="rId17" Type="http://schemas.openxmlformats.org/officeDocument/2006/relationships/comments" Target="../comments1.xml"/><Relationship Id="rId2" Type="http://schemas.openxmlformats.org/officeDocument/2006/relationships/hyperlink" Target="https://www.emodnet-seabedhabitats.eu/access-data/launch-map-viewer/?activeFilters=&amp;zoom=3&amp;center=-31.692,52.591&amp;layerIds=17,18,85,86,87,88&amp;baseLayerId=-3&amp;activeFilters=" TargetMode="External"/><Relationship Id="rId16" Type="http://schemas.openxmlformats.org/officeDocument/2006/relationships/vmlDrawing" Target="../drawings/vmlDrawing1.vml"/><Relationship Id="rId1" Type="http://schemas.openxmlformats.org/officeDocument/2006/relationships/hyperlink" Target="https://www.emodnet-seabedhabitats.eu/access-data/launch-map-viewer/?activeFilters=&amp;zoom=3&amp;center=-31.692,52.591&amp;layerIds=1,2,3&amp;baseLayerId=-3&amp;activeFilters=" TargetMode="External"/><Relationship Id="rId6" Type="http://schemas.openxmlformats.org/officeDocument/2006/relationships/hyperlink" Target="https://www.emodnet-seabedhabitats.eu/access-data/launch-map-viewer/?zoom=6&amp;center=33.870,43.370&amp;layerIds=49&amp;baseLayerId=-3&amp;activeFilters=" TargetMode="External"/><Relationship Id="rId11" Type="http://schemas.openxmlformats.org/officeDocument/2006/relationships/hyperlink" Target="https://www.emodnet-seabedhabitats.eu/access-data/launch-map-viewer/?zoom=4&amp;center=-3.508,52.305&amp;layerIds=820,821,822&amp;baseLayerId=-3&amp;activeFilters=" TargetMode="External"/><Relationship Id="rId5" Type="http://schemas.openxmlformats.org/officeDocument/2006/relationships/hyperlink" Target="https://www.emodnet-seabedhabitats.eu/access-data/launch-map-viewer/?activeFilters=&amp;zoom=3&amp;center=-31.692,52.591&amp;layerIds=23,28,33,35,37,39,90,1042,1054,1058,41,44,46,1045,1047,1049,1051,1053,1057,1060,19,21&amp;baseLayerId=-3&amp;activeFilters=" TargetMode="External"/><Relationship Id="rId15" Type="http://schemas.openxmlformats.org/officeDocument/2006/relationships/printerSettings" Target="../printerSettings/printerSettings4.bin"/><Relationship Id="rId10" Type="http://schemas.openxmlformats.org/officeDocument/2006/relationships/hyperlink" Target="https://www.emodnet-seabedhabitats.eu/access-data/launch-map-viewer/?zoom=4&amp;center=-3.508,52.305&amp;layerIds=810,811,812,813,814,815,816,817&amp;baseLayerId=-3&amp;activeFilters=" TargetMode="External"/><Relationship Id="rId4" Type="http://schemas.openxmlformats.org/officeDocument/2006/relationships/hyperlink" Target="https://www.emodnet-seabedhabitats.eu/access-data/launch-map-viewer/?activeFilters=&amp;zoom=3&amp;center=-31.692,52.591&amp;layerIds=29,89,1043,16,1055,1048,1056,1059&amp;baseLayerId=-3&amp;activeFilters=" TargetMode="External"/><Relationship Id="rId9" Type="http://schemas.openxmlformats.org/officeDocument/2006/relationships/hyperlink" Target="https://www.emodnet-seabedhabitats.eu/access-data/launch-map-viewer/?zoom=4&amp;center=-3.508,52.305&amp;layerIds=801&amp;baseLayerId=-3&amp;activeFilters=" TargetMode="External"/><Relationship Id="rId14" Type="http://schemas.openxmlformats.org/officeDocument/2006/relationships/hyperlink" Target="https://www.emodnet-seabedhabitats.eu/access-data/launch-map-viewer/?zoom=5&amp;center=9.678,64.226&amp;layerIds=1111,1112,1113,1114,1115,1116,1117,1118&amp;baseLayerId=-3&amp;activeFilte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zoomScale="85" zoomScaleNormal="85" workbookViewId="0">
      <selection activeCell="E10" sqref="E10"/>
    </sheetView>
  </sheetViews>
  <sheetFormatPr defaultRowHeight="15"/>
  <cols>
    <col min="1" max="1" width="14" bestFit="1" customWidth="1"/>
    <col min="2" max="2" width="36.42578125" customWidth="1"/>
    <col min="5" max="5" width="13.42578125" customWidth="1"/>
    <col min="6" max="6" width="27.42578125" customWidth="1"/>
    <col min="7" max="7" width="14.140625" customWidth="1"/>
    <col min="8" max="8" width="14.5703125" bestFit="1" customWidth="1"/>
  </cols>
  <sheetData>
    <row r="1" spans="1:8" s="14" customFormat="1" ht="14.25">
      <c r="A1" s="16" t="s">
        <v>0</v>
      </c>
      <c r="B1" s="16" t="s">
        <v>1</v>
      </c>
      <c r="C1" s="7"/>
      <c r="D1" s="7"/>
      <c r="E1" s="2" t="s">
        <v>2</v>
      </c>
      <c r="F1" s="2" t="s">
        <v>3</v>
      </c>
      <c r="G1" s="2" t="s">
        <v>4</v>
      </c>
      <c r="H1" s="2" t="s">
        <v>5</v>
      </c>
    </row>
    <row r="2" spans="1:8" s="14" customFormat="1" ht="38.450000000000003" customHeight="1">
      <c r="A2" s="39" t="s">
        <v>6</v>
      </c>
      <c r="B2" s="105" t="s">
        <v>6</v>
      </c>
      <c r="C2" s="7"/>
      <c r="D2" s="7"/>
      <c r="E2" s="104" t="s">
        <v>6</v>
      </c>
      <c r="F2" s="105" t="s">
        <v>7</v>
      </c>
      <c r="G2" s="105" t="s">
        <v>8</v>
      </c>
      <c r="H2" s="105" t="s">
        <v>9</v>
      </c>
    </row>
    <row r="3" spans="1:8" s="14" customFormat="1" ht="48">
      <c r="A3" s="39" t="s">
        <v>10</v>
      </c>
      <c r="B3" s="105" t="s">
        <v>11</v>
      </c>
      <c r="C3" s="7"/>
      <c r="D3" s="7"/>
      <c r="E3" s="104" t="s">
        <v>10</v>
      </c>
      <c r="F3" s="105" t="s">
        <v>12</v>
      </c>
      <c r="G3" s="105" t="s">
        <v>8</v>
      </c>
      <c r="H3" s="105" t="s">
        <v>13</v>
      </c>
    </row>
    <row r="4" spans="1:8" s="14" customFormat="1" ht="60">
      <c r="A4" s="39" t="s">
        <v>14</v>
      </c>
      <c r="B4" s="105" t="s">
        <v>15</v>
      </c>
      <c r="C4" s="7"/>
      <c r="D4" s="7"/>
      <c r="E4" s="104" t="s">
        <v>14</v>
      </c>
      <c r="F4" s="105" t="s">
        <v>16</v>
      </c>
      <c r="G4" s="105" t="s">
        <v>8</v>
      </c>
      <c r="H4" s="105" t="s">
        <v>13</v>
      </c>
    </row>
    <row r="5" spans="1:8" s="14" customFormat="1" ht="96">
      <c r="A5" s="39" t="s">
        <v>17</v>
      </c>
      <c r="B5" s="105" t="s">
        <v>18</v>
      </c>
      <c r="C5" s="7"/>
      <c r="D5" s="7"/>
      <c r="E5" s="104" t="s">
        <v>17</v>
      </c>
      <c r="F5" s="105" t="s">
        <v>19</v>
      </c>
      <c r="G5" s="105" t="s">
        <v>20</v>
      </c>
      <c r="H5" s="105" t="s">
        <v>21</v>
      </c>
    </row>
    <row r="6" spans="1:8" s="14" customFormat="1" ht="60">
      <c r="A6" s="39" t="s">
        <v>22</v>
      </c>
      <c r="B6" s="105" t="s">
        <v>23</v>
      </c>
      <c r="C6" s="7"/>
      <c r="D6" s="7"/>
      <c r="E6" s="104" t="s">
        <v>22</v>
      </c>
      <c r="F6" s="105" t="s">
        <v>7</v>
      </c>
      <c r="G6" s="105" t="s">
        <v>24</v>
      </c>
      <c r="H6" s="105" t="s">
        <v>9</v>
      </c>
    </row>
    <row r="7" spans="1:8" s="14" customFormat="1" ht="72">
      <c r="A7" s="39" t="s">
        <v>25</v>
      </c>
      <c r="B7" s="105" t="s">
        <v>26</v>
      </c>
      <c r="C7" s="7"/>
      <c r="D7" s="7"/>
      <c r="E7" s="104" t="s">
        <v>25</v>
      </c>
      <c r="F7" s="105" t="s">
        <v>27</v>
      </c>
      <c r="G7" s="105" t="s">
        <v>28</v>
      </c>
      <c r="H7" s="105" t="s">
        <v>29</v>
      </c>
    </row>
    <row r="8" spans="1:8" s="14" customFormat="1" ht="96">
      <c r="A8" s="39" t="s">
        <v>30</v>
      </c>
      <c r="B8" s="105" t="s">
        <v>31</v>
      </c>
      <c r="C8" s="7"/>
      <c r="D8" s="7"/>
      <c r="E8" s="156" t="s">
        <v>30</v>
      </c>
      <c r="F8" s="157" t="s">
        <v>32</v>
      </c>
      <c r="G8" s="157" t="s">
        <v>8</v>
      </c>
      <c r="H8" s="3" t="s">
        <v>33</v>
      </c>
    </row>
    <row r="9" spans="1:8" s="14" customFormat="1" ht="36">
      <c r="A9" s="7"/>
      <c r="B9" s="7"/>
      <c r="C9" s="7"/>
      <c r="D9" s="7"/>
      <c r="E9" s="156"/>
      <c r="F9" s="157"/>
      <c r="G9" s="157"/>
      <c r="H9" s="17" t="s">
        <v>34</v>
      </c>
    </row>
    <row r="10" spans="1:8" s="14" customFormat="1" ht="14.25">
      <c r="E10" s="7" t="s">
        <v>35</v>
      </c>
      <c r="F10" s="18"/>
      <c r="G10" s="18"/>
      <c r="H10" s="18"/>
    </row>
    <row r="11" spans="1:8" s="14" customFormat="1" ht="14.25">
      <c r="E11" s="7" t="s">
        <v>36</v>
      </c>
      <c r="F11" s="18"/>
      <c r="G11" s="18"/>
      <c r="H11" s="18"/>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97"/>
  <sheetViews>
    <sheetView topLeftCell="A88" zoomScale="85" zoomScaleNormal="85" workbookViewId="0">
      <selection activeCell="G97" sqref="G97"/>
    </sheetView>
  </sheetViews>
  <sheetFormatPr defaultRowHeight="15"/>
  <cols>
    <col min="1" max="1" width="16.42578125" customWidth="1"/>
    <col min="2" max="2" width="19.85546875" customWidth="1"/>
  </cols>
  <sheetData>
    <row r="1" spans="1:1" s="71" customFormat="1">
      <c r="A1" s="74" t="s">
        <v>250</v>
      </c>
    </row>
    <row r="2" spans="1:1" s="71" customFormat="1">
      <c r="A2" s="74" t="s">
        <v>45</v>
      </c>
    </row>
    <row r="3" spans="1:1" ht="15.75">
      <c r="A3" s="6" t="s">
        <v>313</v>
      </c>
    </row>
    <row r="4" spans="1:1" ht="15.75">
      <c r="A4" s="6"/>
    </row>
    <row r="5" spans="1:1" ht="15.75">
      <c r="A5" s="6"/>
    </row>
    <row r="6" spans="1:1" ht="15.75">
      <c r="A6" s="6"/>
    </row>
    <row r="7" spans="1:1" ht="15.75">
      <c r="A7" s="6"/>
    </row>
    <row r="8" spans="1:1" ht="15.75">
      <c r="A8" s="6"/>
    </row>
    <row r="9" spans="1:1" ht="15.75">
      <c r="A9" s="6"/>
    </row>
    <row r="10" spans="1:1" ht="15.75">
      <c r="A10" s="6"/>
    </row>
    <row r="11" spans="1:1" ht="15.75">
      <c r="A11" s="6"/>
    </row>
    <row r="12" spans="1:1" ht="15.75">
      <c r="A12" s="6"/>
    </row>
    <row r="13" spans="1:1" ht="15.75">
      <c r="A13" s="6"/>
    </row>
    <row r="14" spans="1:1" ht="15.75">
      <c r="A14" s="6"/>
    </row>
    <row r="15" spans="1:1" ht="15.75">
      <c r="A15" s="6"/>
    </row>
    <row r="16" spans="1:1" ht="15.75">
      <c r="A16" s="6"/>
    </row>
    <row r="17" spans="1:1" ht="15.75">
      <c r="A17" s="6"/>
    </row>
    <row r="18" spans="1:1" ht="15.75">
      <c r="A18" s="6"/>
    </row>
    <row r="19" spans="1:1" ht="15.75">
      <c r="A19" s="6"/>
    </row>
    <row r="20" spans="1:1" ht="15.75">
      <c r="A20" s="6"/>
    </row>
    <row r="21" spans="1:1" ht="15.75">
      <c r="A21" s="6"/>
    </row>
    <row r="38" spans="1:1" ht="15.75">
      <c r="A38" s="6" t="s">
        <v>314</v>
      </c>
    </row>
    <row r="39" spans="1:1" ht="15.75">
      <c r="A39" s="6"/>
    </row>
    <row r="40" spans="1:1" ht="15.75">
      <c r="A40" s="6"/>
    </row>
    <row r="41" spans="1:1" ht="15.75">
      <c r="A41" s="6"/>
    </row>
    <row r="72" spans="1:1" ht="15.75">
      <c r="A72" s="6" t="s">
        <v>315</v>
      </c>
    </row>
    <row r="94" spans="1:3">
      <c r="A94" s="86" t="s">
        <v>101</v>
      </c>
      <c r="B94" s="87"/>
      <c r="C94" s="88"/>
    </row>
    <row r="95" spans="1:3" ht="114.75">
      <c r="A95" s="90" t="s">
        <v>316</v>
      </c>
      <c r="B95" s="90" t="s">
        <v>421</v>
      </c>
      <c r="C95" s="77"/>
    </row>
    <row r="96" spans="1:3" ht="51">
      <c r="A96" s="90" t="s">
        <v>317</v>
      </c>
      <c r="B96" s="90" t="s">
        <v>422</v>
      </c>
      <c r="C96" s="8"/>
    </row>
    <row r="97" spans="1:2" ht="229.5">
      <c r="A97" s="90" t="s">
        <v>318</v>
      </c>
      <c r="B97" s="90" t="s">
        <v>425</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tabSelected="1" workbookViewId="0">
      <selection activeCell="B17" sqref="B17"/>
    </sheetView>
  </sheetViews>
  <sheetFormatPr defaultColWidth="8.85546875" defaultRowHeight="14.25"/>
  <cols>
    <col min="1" max="1" width="48.42578125" style="77" customWidth="1"/>
    <col min="2" max="2" width="80.140625" style="77" customWidth="1"/>
    <col min="3" max="16384" width="8.85546875" style="77"/>
  </cols>
  <sheetData>
    <row r="1" spans="1:2" ht="16.5" thickBot="1">
      <c r="A1" s="158" t="s">
        <v>37</v>
      </c>
      <c r="B1" s="159"/>
    </row>
    <row r="2" spans="1:2" ht="15" thickBot="1">
      <c r="A2" s="65" t="s">
        <v>38</v>
      </c>
      <c r="B2" s="66" t="s">
        <v>39</v>
      </c>
    </row>
    <row r="3" spans="1:2" ht="24">
      <c r="A3" s="92" t="s">
        <v>40</v>
      </c>
      <c r="B3" s="84"/>
    </row>
    <row r="4" spans="1:2" ht="24.75" thickBot="1">
      <c r="A4" s="85" t="str">
        <f>'1(Data)'!A56</f>
        <v>1A) Volume and coverage of available data</v>
      </c>
      <c r="B4" s="85" t="str">
        <f>'1(Data)'!B56</f>
        <v>Volume remains unchanged as no planned ingestion this quarter. Expected ingestion will happen in the following quarter.</v>
      </c>
    </row>
    <row r="5" spans="1:2" ht="24.75" thickBot="1">
      <c r="A5" s="85" t="str">
        <f>'1(Data)'!A57</f>
        <v>1B) Usage of data in this quarter</v>
      </c>
      <c r="B5" s="85" t="str">
        <f>'1(Data)'!B57</f>
        <v>Reasons behind large decrease in manual and WFS downloads are unknown. Possibly due to local cachcing by end-users. Map visualisations and WMS remain relatively stable.</v>
      </c>
    </row>
    <row r="6" spans="1:2" ht="24.75" thickBot="1">
      <c r="A6" s="93" t="s">
        <v>41</v>
      </c>
      <c r="B6" s="72"/>
    </row>
    <row r="7" spans="1:2" ht="36.75" thickBot="1">
      <c r="A7" s="72" t="str">
        <f>'2(Products)'!A72</f>
        <v>2A) Volume and coverage of available data products</v>
      </c>
      <c r="B7" s="72" t="str">
        <f>'2(Products)'!B72</f>
        <v>New data products available in the form of most recent (2018) EEA official distribution grids of Annex I habitats (gathered via m2m connections from EEA's services), and Norwegian datasets showing habitats of national importance (gathered via m2m connections).</v>
      </c>
    </row>
    <row r="8" spans="1:2" ht="48.75" thickBot="1">
      <c r="A8" s="72" t="str">
        <f>'2(Products)'!A73</f>
        <v>2B) Usage of data products in this quarter</v>
      </c>
      <c r="B8" s="72" t="str">
        <f>'2(Products)'!B73</f>
        <v>Despite decrease, downloads returns to magnitudes of 2 quarters ago (Q12021 potetially exceptional). WFS usage dramatically increased, likely due to data harvest for OSPAR assesment (utilised EMODnet Seabed Habitats as definitive source of habitat maps from survey amongst others).</v>
      </c>
    </row>
    <row r="9" spans="1:2" ht="30.6" customHeight="1" thickBot="1">
      <c r="A9" s="67" t="str">
        <f>'3(Data providers)'!A23</f>
        <v>3) Organisations supplying/ approached to supply data anad data products</v>
      </c>
      <c r="B9" s="67" t="str">
        <f>'3(Data providers)'!B23</f>
        <v>EEA approached for provision of 2018 distribution grids via WFS m2m connection, succesfully harvested. NIVA approached for m2m provision (wms) of composite products showing important habitats in Norway.</v>
      </c>
    </row>
    <row r="10" spans="1:2" ht="24.75" thickBot="1">
      <c r="A10" s="68" t="str">
        <f>'4(Web services)'!A16</f>
        <v>4) Online 'Web' interfaces to access or view data</v>
      </c>
      <c r="B10" s="68" t="str">
        <f>'4(Web services)'!B16</f>
        <v>No live changes yet. However, within the next few days, the portal will move to a more streamlined workspace, removing the duplicated "open" and "view" workspaces.</v>
      </c>
    </row>
    <row r="11" spans="1:2" ht="24.75" thickBot="1">
      <c r="A11" s="67" t="str">
        <f>'5(User stats)&amp;6(Use case stats)'!A117</f>
        <v>5) Statistics on information volunteered through download forms</v>
      </c>
      <c r="B11" s="67" t="str">
        <f>'5(User stats)&amp;6(Use case stats)'!B117</f>
        <v>Percentage of users volunteering information remains relatively consistent with previous quarter. 1/5th lower number of users, follows closely with slightly lower download and service use.</v>
      </c>
    </row>
    <row r="12" spans="1:2" ht="36.75" thickBot="1">
      <c r="A12" s="68" t="str">
        <f>'5(User stats)&amp;6(Use case stats)'!A118</f>
        <v>6) Published use cases</v>
      </c>
      <c r="B12" s="68" t="str">
        <f>'5(User stats)&amp;6(Use case stats)'!B118</f>
        <v>Generally lowered viewership on central portal. Uncertain of reasonings. 3 new use cases on the thematic portal this quarter. Resource will be made available in the upcoming quarter to push more use cases to central.</v>
      </c>
    </row>
    <row r="13" spans="1:2" ht="24.75" thickBot="1">
      <c r="A13" s="67" t="str">
        <f>'8(User friendliness)'!A76</f>
        <v>8.1) Technical monitoring</v>
      </c>
      <c r="B13" s="67" t="str">
        <f>'8(User friendliness)'!B76</f>
        <v>Average response time generally decreasing in comparison to previous quarter. Last Response time is potentially a Grafana error however?</v>
      </c>
    </row>
    <row r="14" spans="1:2" ht="72.75" thickBot="1">
      <c r="A14" s="68" t="str">
        <f>'8(User friendliness)'!A77</f>
        <v>8.2) Visual Harmonisation score</v>
      </c>
      <c r="B14" s="68" t="str">
        <f>'8(User friendliness)'!B77</f>
        <v xml:space="preserve">1 point lower than previous quarter due to lower score in social media icons. Noted that footer and header are full with on home page, this is due to consistent styling across the site (central portal uses a restricted width home page and full width subsections). Due to impending retirement of thematic portal and development costs of changing templates, we take steer from the secretariat on whether we should press ahead with required changes for minor visual improvements, bearing in mind cost and value. </v>
      </c>
    </row>
    <row r="15" spans="1:2" ht="24.75" thickBot="1">
      <c r="A15" s="67" t="str">
        <f>'9-10-11(User stats)'!A95</f>
        <v>9) Visibility &amp; analytics for web pages</v>
      </c>
      <c r="B15" s="67" t="str">
        <f>'9-10-11(User stats)'!B95</f>
        <v>Page views generally consistent with previous quarter, but lower than last year for Data Exchange Formats, possibly due to community's increased knowledge of required formats.</v>
      </c>
    </row>
    <row r="16" spans="1:2" ht="15" thickBot="1">
      <c r="A16" s="68" t="str">
        <f>'9-10-11(User stats)'!A96</f>
        <v>10) Visibility &amp; analytics for web sections</v>
      </c>
      <c r="B16" s="68" t="str">
        <f>'9-10-11(User stats)'!B96</f>
        <v>Relatively stable through low viewership of the two sections. No general trends.</v>
      </c>
    </row>
    <row r="17" spans="1:2" ht="48.75" thickBot="1">
      <c r="A17" s="67" t="str">
        <f>'9-10-11(User stats)'!A97</f>
        <v>11) Average visit duration for web pages</v>
      </c>
      <c r="B17" s="67" t="str">
        <f>'9-10-11(User stats)'!B97</f>
        <v>In general stable, however, data submission process has taken a large drop in average duration, perhaps due to general knowledge of submission process. Exit stats not taken. Increased viewing time of mesh archive may be an anomaly (e.g. idle user) as page itself is relatively brief and does not necessarily warrant the amount of time shown.</v>
      </c>
    </row>
    <row r="18" spans="1:2">
      <c r="A18" s="69"/>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zoomScaleNormal="100" workbookViewId="0">
      <selection activeCell="E53" sqref="E53"/>
    </sheetView>
  </sheetViews>
  <sheetFormatPr defaultColWidth="9.140625" defaultRowHeight="14.25"/>
  <cols>
    <col min="1" max="1" width="15.85546875" style="42" customWidth="1"/>
    <col min="2" max="2" width="16.5703125" style="42" customWidth="1"/>
    <col min="3" max="3" width="14.42578125" style="42" customWidth="1"/>
    <col min="4" max="4" width="16.5703125" style="42" customWidth="1"/>
    <col min="5" max="5" width="17.85546875" style="42" customWidth="1"/>
    <col min="6" max="6" width="16.140625" style="42" customWidth="1"/>
    <col min="7" max="7" width="14.85546875" style="42" customWidth="1"/>
    <col min="8" max="8" width="15" style="42" customWidth="1"/>
    <col min="9" max="9" width="16.42578125" style="42" customWidth="1"/>
    <col min="10" max="10" width="13" style="42" customWidth="1"/>
    <col min="11" max="11" width="18.85546875" style="42" customWidth="1"/>
    <col min="12" max="13" width="14.140625" style="42" customWidth="1"/>
    <col min="14" max="14" width="15.140625" style="42" customWidth="1"/>
    <col min="15" max="16" width="16.140625" style="42" customWidth="1"/>
    <col min="17" max="17" width="19.42578125" style="42" customWidth="1"/>
    <col min="18" max="18" width="20" style="42" customWidth="1"/>
    <col min="19" max="19" width="12.140625" style="42" bestFit="1" customWidth="1"/>
    <col min="20" max="20" width="9.140625" style="42"/>
    <col min="21" max="21" width="10.140625" style="42" customWidth="1"/>
    <col min="22" max="22" width="12" style="42" customWidth="1"/>
    <col min="23" max="16384" width="9.140625" style="42"/>
  </cols>
  <sheetData>
    <row r="1" spans="1:17" ht="15.75">
      <c r="A1" s="41" t="s">
        <v>42</v>
      </c>
    </row>
    <row r="2" spans="1:17" s="77" customFormat="1">
      <c r="A2" s="74" t="s">
        <v>43</v>
      </c>
    </row>
    <row r="3" spans="1:17" s="77" customFormat="1">
      <c r="A3" s="74" t="s">
        <v>44</v>
      </c>
    </row>
    <row r="4" spans="1:17" s="71" customFormat="1" ht="15">
      <c r="A4" s="74" t="s">
        <v>45</v>
      </c>
    </row>
    <row r="5" spans="1:17" s="52" customFormat="1" ht="15">
      <c r="A5" s="56" t="s">
        <v>46</v>
      </c>
    </row>
    <row r="6" spans="1:17" ht="32.25" customHeight="1">
      <c r="A6" s="107" t="s">
        <v>47</v>
      </c>
      <c r="B6" s="107" t="s">
        <v>48</v>
      </c>
      <c r="C6" s="107" t="s">
        <v>49</v>
      </c>
      <c r="H6" s="43"/>
      <c r="I6" s="43"/>
      <c r="J6" s="43"/>
      <c r="K6" s="43"/>
      <c r="L6" s="43"/>
      <c r="M6" s="43"/>
      <c r="N6" s="43"/>
      <c r="O6" s="43"/>
      <c r="P6" s="43"/>
      <c r="Q6" s="43"/>
    </row>
    <row r="7" spans="1:17" ht="18" customHeight="1">
      <c r="A7" s="108">
        <v>44392</v>
      </c>
      <c r="B7" s="44" t="s">
        <v>319</v>
      </c>
      <c r="C7" s="44" t="s">
        <v>13</v>
      </c>
      <c r="E7" s="43"/>
      <c r="F7" s="43"/>
      <c r="G7" s="43"/>
      <c r="H7" s="43"/>
      <c r="I7" s="43"/>
      <c r="J7" s="43"/>
      <c r="K7" s="43"/>
      <c r="L7" s="43"/>
      <c r="M7" s="43"/>
      <c r="N7" s="43"/>
      <c r="O7" s="43"/>
      <c r="P7" s="43"/>
      <c r="Q7" s="43"/>
    </row>
    <row r="8" spans="1:17">
      <c r="B8" s="98"/>
      <c r="C8" s="98"/>
      <c r="D8" s="98"/>
    </row>
    <row r="9" spans="1:17" ht="63.75">
      <c r="A9" s="23" t="s">
        <v>50</v>
      </c>
      <c r="B9" s="29" t="s">
        <v>51</v>
      </c>
      <c r="C9" s="29" t="s">
        <v>52</v>
      </c>
      <c r="D9" s="29" t="s">
        <v>53</v>
      </c>
      <c r="E9" s="29" t="s">
        <v>54</v>
      </c>
    </row>
    <row r="10" spans="1:17">
      <c r="A10" s="110" t="s">
        <v>14</v>
      </c>
      <c r="B10" s="109">
        <v>473295</v>
      </c>
      <c r="C10" s="109">
        <v>473295</v>
      </c>
      <c r="D10" s="47">
        <v>0</v>
      </c>
      <c r="E10" s="47">
        <v>0.82</v>
      </c>
    </row>
    <row r="11" spans="1:17">
      <c r="A11" s="45"/>
      <c r="B11" s="47"/>
      <c r="C11" s="47"/>
      <c r="D11" s="47"/>
      <c r="E11" s="47"/>
    </row>
    <row r="12" spans="1:17">
      <c r="A12" s="45"/>
      <c r="B12" s="47"/>
      <c r="C12" s="47"/>
      <c r="D12" s="47"/>
      <c r="E12" s="47"/>
    </row>
    <row r="13" spans="1:17">
      <c r="A13" s="45"/>
      <c r="B13" s="47"/>
      <c r="C13" s="47"/>
      <c r="D13" s="47"/>
      <c r="E13" s="47"/>
    </row>
    <row r="14" spans="1:17">
      <c r="A14" s="45"/>
      <c r="B14" s="47"/>
      <c r="C14" s="47"/>
      <c r="D14" s="47"/>
      <c r="E14" s="47"/>
    </row>
    <row r="15" spans="1:17">
      <c r="A15" s="45"/>
      <c r="B15" s="47"/>
      <c r="C15" s="47"/>
      <c r="D15" s="47"/>
      <c r="E15" s="47"/>
    </row>
    <row r="16" spans="1:17">
      <c r="A16" s="45"/>
      <c r="B16" s="47"/>
      <c r="C16" s="47"/>
      <c r="D16" s="47"/>
      <c r="E16" s="47"/>
    </row>
    <row r="17" spans="1:17">
      <c r="A17" s="45"/>
      <c r="B17" s="47"/>
      <c r="C17" s="47"/>
      <c r="D17" s="47"/>
      <c r="E17" s="47"/>
    </row>
    <row r="18" spans="1:17" customFormat="1" ht="15"/>
    <row r="19" spans="1:17" customFormat="1" ht="15.75">
      <c r="B19" s="160" t="s">
        <v>55</v>
      </c>
      <c r="C19" s="161"/>
      <c r="D19" s="161"/>
      <c r="E19" s="161"/>
      <c r="F19" s="161"/>
      <c r="G19" s="161"/>
      <c r="H19" s="161"/>
      <c r="I19" s="161"/>
      <c r="J19" s="161"/>
      <c r="K19" s="161"/>
      <c r="L19" s="161"/>
      <c r="M19" s="161"/>
      <c r="N19" s="161"/>
      <c r="O19" s="161"/>
      <c r="P19" s="161"/>
      <c r="Q19" s="161"/>
    </row>
    <row r="20" spans="1:17" customFormat="1" ht="15">
      <c r="B20" s="162" t="s">
        <v>56</v>
      </c>
      <c r="C20" s="163"/>
      <c r="D20" s="162" t="s">
        <v>57</v>
      </c>
      <c r="E20" s="163"/>
      <c r="F20" s="162" t="s">
        <v>58</v>
      </c>
      <c r="G20" s="163"/>
      <c r="H20" s="162" t="s">
        <v>59</v>
      </c>
      <c r="I20" s="163"/>
      <c r="J20" s="162" t="s">
        <v>60</v>
      </c>
      <c r="K20" s="163"/>
      <c r="L20" s="162" t="s">
        <v>61</v>
      </c>
      <c r="M20" s="163"/>
      <c r="N20" s="162" t="s">
        <v>62</v>
      </c>
      <c r="O20" s="163"/>
      <c r="P20" s="162" t="s">
        <v>63</v>
      </c>
      <c r="Q20" s="163"/>
    </row>
    <row r="21" spans="1:17" customFormat="1" ht="39">
      <c r="A21" s="23" t="s">
        <v>64</v>
      </c>
      <c r="B21" s="5" t="s">
        <v>65</v>
      </c>
      <c r="C21" s="5" t="s">
        <v>66</v>
      </c>
      <c r="D21" s="5" t="s">
        <v>65</v>
      </c>
      <c r="E21" s="5" t="s">
        <v>66</v>
      </c>
      <c r="F21" s="5" t="s">
        <v>65</v>
      </c>
      <c r="G21" s="5" t="s">
        <v>66</v>
      </c>
      <c r="H21" s="5" t="s">
        <v>65</v>
      </c>
      <c r="I21" s="5" t="s">
        <v>66</v>
      </c>
      <c r="J21" s="5" t="s">
        <v>65</v>
      </c>
      <c r="K21" s="5" t="s">
        <v>66</v>
      </c>
      <c r="L21" s="5" t="s">
        <v>65</v>
      </c>
      <c r="M21" s="5" t="s">
        <v>66</v>
      </c>
      <c r="N21" s="5" t="s">
        <v>65</v>
      </c>
      <c r="O21" s="5" t="s">
        <v>66</v>
      </c>
      <c r="P21" s="5" t="s">
        <v>65</v>
      </c>
      <c r="Q21" s="5" t="s">
        <v>66</v>
      </c>
    </row>
    <row r="22" spans="1:17" customFormat="1" ht="15">
      <c r="A22" s="110" t="s">
        <v>14</v>
      </c>
      <c r="B22" s="46">
        <v>235277</v>
      </c>
      <c r="C22" s="46" t="s">
        <v>320</v>
      </c>
      <c r="D22" s="46">
        <v>3774</v>
      </c>
      <c r="E22" s="46" t="s">
        <v>320</v>
      </c>
      <c r="F22" s="46">
        <v>114879</v>
      </c>
      <c r="G22" s="46" t="s">
        <v>320</v>
      </c>
      <c r="H22" s="46">
        <v>4028</v>
      </c>
      <c r="I22" s="46" t="s">
        <v>320</v>
      </c>
      <c r="J22" s="46">
        <v>45219</v>
      </c>
      <c r="K22" s="46" t="s">
        <v>320</v>
      </c>
      <c r="L22" s="46">
        <v>70118</v>
      </c>
      <c r="M22" s="46" t="s">
        <v>320</v>
      </c>
      <c r="N22" s="46">
        <v>0</v>
      </c>
      <c r="O22" s="46" t="s">
        <v>320</v>
      </c>
      <c r="P22" s="46"/>
      <c r="Q22" s="46"/>
    </row>
    <row r="23" spans="1:17" customFormat="1" ht="15">
      <c r="A23" s="45"/>
      <c r="B23" s="46"/>
      <c r="C23" s="46"/>
      <c r="D23" s="46"/>
      <c r="E23" s="46"/>
      <c r="F23" s="46"/>
      <c r="G23" s="46"/>
      <c r="H23" s="46"/>
      <c r="I23" s="46"/>
      <c r="J23" s="46"/>
      <c r="K23" s="46"/>
      <c r="L23" s="46"/>
      <c r="M23" s="46"/>
      <c r="N23" s="46"/>
      <c r="O23" s="46"/>
      <c r="P23" s="46"/>
      <c r="Q23" s="46"/>
    </row>
    <row r="24" spans="1:17" customFormat="1" ht="15">
      <c r="A24" s="45"/>
      <c r="B24" s="46"/>
      <c r="C24" s="46"/>
      <c r="D24" s="46"/>
      <c r="E24" s="46"/>
      <c r="F24" s="46"/>
      <c r="G24" s="46"/>
      <c r="H24" s="46"/>
      <c r="I24" s="46"/>
      <c r="J24" s="46"/>
      <c r="K24" s="46"/>
      <c r="L24" s="46"/>
      <c r="M24" s="46"/>
      <c r="N24" s="46"/>
      <c r="O24" s="46"/>
      <c r="P24" s="46"/>
      <c r="Q24" s="46"/>
    </row>
    <row r="25" spans="1:17" customFormat="1" ht="15">
      <c r="A25" s="45"/>
      <c r="B25" s="46"/>
      <c r="C25" s="46"/>
      <c r="D25" s="46"/>
      <c r="E25" s="46"/>
      <c r="F25" s="46"/>
      <c r="G25" s="46"/>
      <c r="H25" s="46"/>
      <c r="I25" s="46"/>
      <c r="J25" s="46"/>
      <c r="K25" s="46"/>
      <c r="L25" s="46"/>
      <c r="M25" s="46"/>
      <c r="N25" s="46"/>
      <c r="O25" s="46"/>
      <c r="P25" s="46"/>
      <c r="Q25" s="46"/>
    </row>
    <row r="26" spans="1:17" customFormat="1" ht="15">
      <c r="A26" s="45"/>
      <c r="B26" s="46"/>
      <c r="C26" s="46"/>
      <c r="D26" s="46"/>
      <c r="E26" s="46"/>
      <c r="F26" s="46"/>
      <c r="G26" s="46"/>
      <c r="H26" s="46"/>
      <c r="I26" s="46"/>
      <c r="J26" s="46"/>
      <c r="K26" s="46"/>
      <c r="L26" s="46"/>
      <c r="M26" s="46"/>
      <c r="N26" s="46"/>
      <c r="O26" s="46"/>
      <c r="P26" s="46"/>
      <c r="Q26" s="46"/>
    </row>
    <row r="27" spans="1:17" customFormat="1" ht="15">
      <c r="A27" s="45"/>
      <c r="B27" s="46"/>
      <c r="C27" s="46"/>
      <c r="D27" s="46"/>
      <c r="E27" s="46"/>
      <c r="F27" s="46"/>
      <c r="G27" s="46"/>
      <c r="H27" s="46"/>
      <c r="I27" s="46"/>
      <c r="J27" s="46"/>
      <c r="K27" s="46"/>
      <c r="L27" s="46"/>
      <c r="M27" s="46"/>
      <c r="N27" s="46"/>
      <c r="O27" s="46"/>
      <c r="P27" s="46"/>
      <c r="Q27" s="46"/>
    </row>
    <row r="28" spans="1:17" customFormat="1" ht="15">
      <c r="A28" s="45"/>
      <c r="B28" s="46"/>
      <c r="C28" s="46"/>
      <c r="D28" s="46"/>
      <c r="E28" s="46"/>
      <c r="F28" s="46"/>
      <c r="G28" s="46"/>
      <c r="H28" s="46"/>
      <c r="I28" s="46"/>
      <c r="J28" s="46"/>
      <c r="K28" s="46"/>
      <c r="L28" s="46"/>
      <c r="M28" s="46"/>
      <c r="N28" s="46"/>
      <c r="O28" s="46"/>
      <c r="P28" s="46"/>
      <c r="Q28" s="46"/>
    </row>
    <row r="29" spans="1:17" customFormat="1" ht="15">
      <c r="A29" s="45"/>
      <c r="B29" s="46"/>
      <c r="C29" s="46"/>
      <c r="D29" s="46"/>
      <c r="E29" s="46"/>
      <c r="F29" s="46"/>
      <c r="G29" s="46"/>
      <c r="H29" s="46"/>
      <c r="I29" s="46"/>
      <c r="J29" s="46"/>
      <c r="K29" s="46"/>
      <c r="L29" s="46"/>
      <c r="M29" s="46"/>
      <c r="N29" s="46"/>
      <c r="O29" s="46"/>
      <c r="P29" s="46"/>
      <c r="Q29" s="46"/>
    </row>
    <row r="30" spans="1:17" s="48" customFormat="1" ht="12.75">
      <c r="A30" s="53" t="s">
        <v>67</v>
      </c>
    </row>
    <row r="31" spans="1:17">
      <c r="A31" s="100" t="s">
        <v>68</v>
      </c>
      <c r="B31" s="48"/>
      <c r="C31" s="48"/>
      <c r="D31" s="48"/>
      <c r="E31" s="48"/>
      <c r="F31" s="48"/>
      <c r="G31" s="48"/>
    </row>
    <row r="32" spans="1:17">
      <c r="A32" s="51" t="s">
        <v>69</v>
      </c>
      <c r="B32" s="48"/>
      <c r="C32" s="48"/>
      <c r="D32" s="48"/>
      <c r="E32" s="48"/>
      <c r="F32" s="48"/>
      <c r="G32" s="48"/>
    </row>
    <row r="33" spans="1:18">
      <c r="A33" s="51" t="s">
        <v>70</v>
      </c>
      <c r="B33" s="48"/>
      <c r="C33" s="48"/>
      <c r="D33" s="48"/>
      <c r="E33" s="48"/>
      <c r="F33" s="48"/>
      <c r="G33" s="48"/>
    </row>
    <row r="34" spans="1:18">
      <c r="A34" s="51" t="s">
        <v>71</v>
      </c>
      <c r="B34" s="48"/>
      <c r="C34" s="48"/>
      <c r="D34" s="48"/>
      <c r="E34" s="48"/>
      <c r="F34" s="48"/>
      <c r="G34" s="48"/>
    </row>
    <row r="35" spans="1:18">
      <c r="A35" s="51" t="s">
        <v>72</v>
      </c>
      <c r="B35" s="48"/>
      <c r="C35" s="48"/>
      <c r="D35" s="48"/>
      <c r="E35" s="48"/>
      <c r="F35" s="48"/>
      <c r="G35" s="48"/>
    </row>
    <row r="36" spans="1:18">
      <c r="A36" s="51" t="s">
        <v>73</v>
      </c>
      <c r="B36" s="48"/>
      <c r="C36" s="48"/>
      <c r="D36" s="48"/>
      <c r="E36" s="48"/>
      <c r="F36" s="48"/>
      <c r="G36" s="48"/>
    </row>
    <row r="37" spans="1:18">
      <c r="A37" s="51" t="s">
        <v>74</v>
      </c>
      <c r="B37" s="48"/>
      <c r="C37" s="48"/>
      <c r="D37" s="48"/>
      <c r="E37" s="48"/>
      <c r="F37" s="48"/>
      <c r="G37" s="48"/>
    </row>
    <row r="38" spans="1:18">
      <c r="A38" s="51" t="s">
        <v>75</v>
      </c>
    </row>
    <row r="39" spans="1:18">
      <c r="A39" s="51" t="s">
        <v>76</v>
      </c>
    </row>
    <row r="41" spans="1:18">
      <c r="A41" s="49"/>
      <c r="B41" s="48"/>
      <c r="C41" s="48"/>
      <c r="D41" s="48"/>
      <c r="E41" s="48"/>
      <c r="F41" s="48"/>
      <c r="G41" s="48"/>
    </row>
    <row r="42" spans="1:18" s="52" customFormat="1" ht="15">
      <c r="A42" s="56" t="s">
        <v>77</v>
      </c>
    </row>
    <row r="43" spans="1:18" ht="38.25">
      <c r="A43" s="58" t="s">
        <v>47</v>
      </c>
      <c r="B43" s="107" t="s">
        <v>48</v>
      </c>
      <c r="C43" s="107" t="s">
        <v>78</v>
      </c>
      <c r="J43" s="48"/>
      <c r="K43" s="48"/>
      <c r="L43" s="48"/>
      <c r="M43" s="48"/>
      <c r="N43" s="48"/>
      <c r="O43" s="48"/>
      <c r="P43" s="48"/>
      <c r="Q43" s="48"/>
      <c r="R43" s="43"/>
    </row>
    <row r="44" spans="1:18" ht="18" customHeight="1">
      <c r="A44" s="108">
        <v>44392</v>
      </c>
      <c r="B44" s="44" t="s">
        <v>319</v>
      </c>
      <c r="C44" s="44" t="s">
        <v>360</v>
      </c>
      <c r="J44" s="48"/>
      <c r="K44" s="48"/>
      <c r="L44" s="48"/>
      <c r="M44" s="48"/>
      <c r="N44" s="48"/>
      <c r="O44" s="48"/>
      <c r="P44" s="50"/>
    </row>
    <row r="45" spans="1:18" ht="15.6" customHeight="1">
      <c r="C45" s="162" t="s">
        <v>79</v>
      </c>
      <c r="D45" s="164"/>
      <c r="E45" s="164"/>
      <c r="F45" s="164"/>
      <c r="G45" s="163"/>
      <c r="H45" s="162" t="s">
        <v>80</v>
      </c>
      <c r="I45" s="164"/>
      <c r="J45" s="164"/>
      <c r="K45" s="164"/>
      <c r="L45" s="164"/>
      <c r="M45" s="164"/>
      <c r="N45" s="164"/>
      <c r="O45" s="164"/>
      <c r="P45" s="163"/>
    </row>
    <row r="46" spans="1:18" ht="63.75">
      <c r="A46" s="23" t="s">
        <v>81</v>
      </c>
      <c r="B46" s="23" t="s">
        <v>82</v>
      </c>
      <c r="C46" s="5" t="s">
        <v>83</v>
      </c>
      <c r="D46" s="5" t="s">
        <v>84</v>
      </c>
      <c r="E46" s="5" t="s">
        <v>85</v>
      </c>
      <c r="F46" s="5" t="s">
        <v>86</v>
      </c>
      <c r="G46" s="73" t="s">
        <v>87</v>
      </c>
      <c r="H46" s="5" t="s">
        <v>88</v>
      </c>
      <c r="I46" s="5" t="s">
        <v>89</v>
      </c>
      <c r="J46" s="73" t="s">
        <v>90</v>
      </c>
      <c r="K46" s="5" t="s">
        <v>91</v>
      </c>
      <c r="L46" s="5" t="s">
        <v>92</v>
      </c>
      <c r="M46" s="73" t="s">
        <v>93</v>
      </c>
      <c r="N46" s="5" t="s">
        <v>94</v>
      </c>
      <c r="O46" s="5" t="s">
        <v>95</v>
      </c>
      <c r="P46" s="73" t="s">
        <v>96</v>
      </c>
    </row>
    <row r="47" spans="1:18" ht="15">
      <c r="A47" s="110" t="s">
        <v>14</v>
      </c>
      <c r="B47" s="42" t="s">
        <v>321</v>
      </c>
      <c r="C47" s="46" t="s">
        <v>322</v>
      </c>
      <c r="D47">
        <v>4.1040000000000001</v>
      </c>
      <c r="E47">
        <v>21069256</v>
      </c>
      <c r="F47" s="126">
        <v>30727087</v>
      </c>
      <c r="G47" s="127">
        <f>(E47-F47)/F47</f>
        <v>-0.3143100092761803</v>
      </c>
      <c r="H47" s="46">
        <v>930453</v>
      </c>
      <c r="I47" s="46">
        <v>1108570</v>
      </c>
      <c r="J47" s="127">
        <v>-0.16067275859891572</v>
      </c>
      <c r="K47" s="46">
        <v>4787763</v>
      </c>
      <c r="L47" s="46">
        <v>5239173</v>
      </c>
      <c r="M47" s="127">
        <v>-8.6160544803540559E-2</v>
      </c>
      <c r="N47" s="46">
        <v>201</v>
      </c>
      <c r="O47" s="46">
        <v>291</v>
      </c>
      <c r="P47" s="127">
        <f>(N47-O47)/O47</f>
        <v>-0.30927835051546393</v>
      </c>
    </row>
    <row r="48" spans="1:18" ht="14.1" customHeight="1">
      <c r="A48" s="51" t="s">
        <v>97</v>
      </c>
      <c r="B48" s="101"/>
      <c r="C48" s="102"/>
      <c r="D48" s="102"/>
      <c r="E48" s="102"/>
      <c r="F48" s="102"/>
      <c r="G48" s="102"/>
      <c r="H48" s="102"/>
      <c r="I48" s="102"/>
      <c r="J48" s="102"/>
      <c r="K48" s="102"/>
      <c r="L48" s="102"/>
      <c r="M48" s="102"/>
      <c r="N48" s="102"/>
      <c r="O48" s="102"/>
      <c r="P48" s="102"/>
    </row>
    <row r="49" spans="1:3" s="48" customFormat="1" ht="12.75">
      <c r="A49" s="51" t="s">
        <v>98</v>
      </c>
      <c r="B49" s="51"/>
      <c r="C49" s="51"/>
    </row>
    <row r="50" spans="1:3" s="48" customFormat="1" ht="12.75">
      <c r="A50" s="51" t="s">
        <v>99</v>
      </c>
      <c r="B50" s="51"/>
      <c r="C50" s="51"/>
    </row>
    <row r="51" spans="1:3" s="48" customFormat="1" ht="12.75">
      <c r="A51" s="51" t="s">
        <v>100</v>
      </c>
      <c r="B51" s="51"/>
      <c r="C51" s="51"/>
    </row>
    <row r="52" spans="1:3" s="48" customFormat="1" ht="12.75">
      <c r="A52" s="51"/>
      <c r="B52" s="51"/>
      <c r="C52" s="51"/>
    </row>
    <row r="55" spans="1:3" ht="15">
      <c r="A55" s="86" t="s">
        <v>101</v>
      </c>
      <c r="B55" s="87"/>
      <c r="C55" s="88"/>
    </row>
    <row r="56" spans="1:3" s="77" customFormat="1" ht="42.6" customHeight="1">
      <c r="A56" s="90" t="s">
        <v>102</v>
      </c>
      <c r="B56" s="90" t="s">
        <v>361</v>
      </c>
      <c r="C56" s="32"/>
    </row>
    <row r="57" spans="1:3" s="77" customFormat="1" ht="67.7" customHeight="1">
      <c r="A57" s="90" t="s">
        <v>103</v>
      </c>
      <c r="B57" s="90" t="s">
        <v>423</v>
      </c>
      <c r="C57" s="32"/>
    </row>
  </sheetData>
  <mergeCells count="11">
    <mergeCell ref="B19:Q19"/>
    <mergeCell ref="D20:E20"/>
    <mergeCell ref="B20:C20"/>
    <mergeCell ref="C45:G45"/>
    <mergeCell ref="N20:O20"/>
    <mergeCell ref="L20:M20"/>
    <mergeCell ref="J20:K20"/>
    <mergeCell ref="H20:I20"/>
    <mergeCell ref="F20:G20"/>
    <mergeCell ref="H45:P45"/>
    <mergeCell ref="P20:Q20"/>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3"/>
  <sheetViews>
    <sheetView topLeftCell="A7" zoomScale="85" zoomScaleNormal="85" workbookViewId="0">
      <selection activeCell="J16" sqref="J16"/>
    </sheetView>
  </sheetViews>
  <sheetFormatPr defaultColWidth="8.85546875" defaultRowHeight="14.25"/>
  <cols>
    <col min="1" max="1" width="62.28515625" style="77" customWidth="1"/>
    <col min="2" max="2" width="97.7109375" style="77" customWidth="1"/>
    <col min="3" max="3" width="17.5703125" style="77" customWidth="1"/>
    <col min="4" max="4" width="21.42578125" style="77" customWidth="1"/>
    <col min="5" max="5" width="14.42578125" style="77" customWidth="1"/>
    <col min="6" max="6" width="14.5703125" style="77" bestFit="1" customWidth="1"/>
    <col min="7" max="7" width="22.5703125" style="77" customWidth="1"/>
    <col min="8" max="8" width="15.5703125" style="77" customWidth="1"/>
    <col min="9" max="9" width="17.85546875" style="77" customWidth="1"/>
    <col min="10" max="10" width="14.42578125" style="77" customWidth="1"/>
    <col min="11" max="11" width="15.5703125" style="77" customWidth="1"/>
    <col min="12" max="14" width="15.140625" style="77" customWidth="1"/>
    <col min="15" max="15" width="14.85546875" style="77" customWidth="1"/>
    <col min="16" max="17" width="15.140625" style="77" customWidth="1"/>
    <col min="18" max="18" width="16.140625" style="77" customWidth="1"/>
    <col min="19" max="19" width="17.5703125" style="77" customWidth="1"/>
    <col min="20" max="20" width="14.42578125" style="77" customWidth="1"/>
    <col min="21" max="21" width="17.5703125" style="77" customWidth="1"/>
    <col min="22" max="16384" width="8.85546875" style="77"/>
  </cols>
  <sheetData>
    <row r="1" spans="1:13" ht="15.75">
      <c r="A1" s="13" t="s">
        <v>104</v>
      </c>
      <c r="B1" s="13"/>
      <c r="C1" s="13"/>
      <c r="D1" s="14"/>
      <c r="E1" s="14"/>
      <c r="F1" s="14"/>
      <c r="G1" s="14"/>
      <c r="H1" s="14"/>
      <c r="I1" s="14"/>
      <c r="J1" s="14"/>
      <c r="K1" s="14"/>
      <c r="L1" s="14"/>
      <c r="M1" s="14"/>
    </row>
    <row r="2" spans="1:13" ht="15.75">
      <c r="A2" s="74" t="s">
        <v>105</v>
      </c>
      <c r="B2" s="13"/>
      <c r="C2" s="13"/>
      <c r="D2" s="14"/>
      <c r="E2" s="14"/>
      <c r="F2" s="14"/>
      <c r="G2" s="14"/>
      <c r="H2" s="14"/>
      <c r="I2" s="14"/>
      <c r="J2" s="14"/>
      <c r="K2" s="14"/>
      <c r="L2" s="14"/>
      <c r="M2" s="14"/>
    </row>
    <row r="3" spans="1:13" ht="15.75">
      <c r="A3" s="74" t="s">
        <v>44</v>
      </c>
      <c r="B3" s="13"/>
      <c r="C3" s="13"/>
      <c r="D3" s="14"/>
      <c r="E3" s="14"/>
      <c r="F3" s="14"/>
      <c r="G3" s="14"/>
      <c r="H3" s="14"/>
      <c r="I3" s="14"/>
      <c r="J3" s="14"/>
      <c r="K3" s="14"/>
      <c r="L3" s="14"/>
      <c r="M3" s="14"/>
    </row>
    <row r="4" spans="1:13" s="71" customFormat="1" ht="15">
      <c r="A4" s="74" t="s">
        <v>45</v>
      </c>
    </row>
    <row r="5" spans="1:13" s="52" customFormat="1" ht="15">
      <c r="A5" s="56" t="s">
        <v>106</v>
      </c>
    </row>
    <row r="6" spans="1:13" ht="60" customHeight="1">
      <c r="A6" s="107" t="s">
        <v>47</v>
      </c>
      <c r="B6" s="107" t="s">
        <v>48</v>
      </c>
      <c r="C6" s="59" t="s">
        <v>107</v>
      </c>
      <c r="D6" s="59" t="s">
        <v>108</v>
      </c>
      <c r="F6" s="28"/>
      <c r="G6" s="28"/>
      <c r="H6" s="28"/>
      <c r="I6" s="28"/>
      <c r="J6" s="28"/>
      <c r="K6" s="28"/>
      <c r="L6" s="28"/>
      <c r="M6" s="28"/>
    </row>
    <row r="7" spans="1:13" s="82" customFormat="1" ht="26.45" customHeight="1">
      <c r="A7" s="108">
        <v>44392</v>
      </c>
      <c r="B7" s="44" t="s">
        <v>319</v>
      </c>
      <c r="C7" s="60">
        <v>55</v>
      </c>
      <c r="D7" s="61">
        <v>1034</v>
      </c>
      <c r="F7" s="62"/>
      <c r="G7" s="62"/>
      <c r="H7" s="62"/>
      <c r="I7" s="62"/>
      <c r="J7" s="62"/>
      <c r="K7" s="62"/>
      <c r="L7" s="62"/>
      <c r="M7" s="62"/>
    </row>
    <row r="8" spans="1:13">
      <c r="A8" s="28"/>
      <c r="B8" s="28"/>
      <c r="C8" s="28"/>
      <c r="D8" s="28"/>
      <c r="E8" s="28"/>
      <c r="F8" s="28"/>
      <c r="G8" s="28"/>
    </row>
    <row r="9" spans="1:13" ht="63.75">
      <c r="A9" s="23" t="s">
        <v>50</v>
      </c>
      <c r="B9" s="63" t="s">
        <v>109</v>
      </c>
      <c r="C9" s="63" t="s">
        <v>110</v>
      </c>
      <c r="D9" s="63" t="s">
        <v>111</v>
      </c>
      <c r="E9" s="55" t="s">
        <v>112</v>
      </c>
      <c r="F9" s="55" t="s">
        <v>113</v>
      </c>
      <c r="G9" s="29" t="s">
        <v>114</v>
      </c>
      <c r="H9" s="29" t="s">
        <v>115</v>
      </c>
    </row>
    <row r="10" spans="1:13" ht="15">
      <c r="A10" s="26" t="s">
        <v>319</v>
      </c>
      <c r="B10" s="111" t="s">
        <v>323</v>
      </c>
      <c r="C10" s="113">
        <v>43654</v>
      </c>
      <c r="D10" s="26" t="s">
        <v>334</v>
      </c>
      <c r="E10" s="10">
        <v>3</v>
      </c>
      <c r="F10" s="10">
        <v>3</v>
      </c>
      <c r="G10" s="10">
        <v>0</v>
      </c>
      <c r="H10" s="114">
        <v>28.4</v>
      </c>
    </row>
    <row r="11" spans="1:13" ht="15">
      <c r="A11" s="26" t="s">
        <v>17</v>
      </c>
      <c r="B11" s="111" t="s">
        <v>324</v>
      </c>
      <c r="C11" s="113">
        <v>43229</v>
      </c>
      <c r="D11" s="26" t="s">
        <v>334</v>
      </c>
      <c r="E11" s="10">
        <v>6</v>
      </c>
      <c r="F11" s="10">
        <v>6</v>
      </c>
      <c r="G11" s="10">
        <v>0</v>
      </c>
      <c r="H11" s="171">
        <v>16.5</v>
      </c>
    </row>
    <row r="12" spans="1:13" ht="30">
      <c r="A12" s="26" t="s">
        <v>17</v>
      </c>
      <c r="B12" s="111" t="s">
        <v>325</v>
      </c>
      <c r="C12" s="113">
        <v>43594</v>
      </c>
      <c r="D12" s="26" t="s">
        <v>335</v>
      </c>
      <c r="E12" s="10">
        <v>15</v>
      </c>
      <c r="F12" s="10">
        <v>15</v>
      </c>
      <c r="G12" s="10">
        <v>0</v>
      </c>
      <c r="H12" s="172"/>
    </row>
    <row r="13" spans="1:13" ht="15">
      <c r="A13" s="26" t="s">
        <v>17</v>
      </c>
      <c r="B13" s="111" t="s">
        <v>326</v>
      </c>
      <c r="C13" s="26" t="s">
        <v>320</v>
      </c>
      <c r="D13" s="26" t="s">
        <v>335</v>
      </c>
      <c r="E13" s="10">
        <v>8</v>
      </c>
      <c r="F13" s="10">
        <v>8</v>
      </c>
      <c r="G13" s="10">
        <v>0</v>
      </c>
      <c r="H13" s="172"/>
    </row>
    <row r="14" spans="1:13" ht="15">
      <c r="A14" s="26" t="s">
        <v>17</v>
      </c>
      <c r="B14" s="111" t="s">
        <v>327</v>
      </c>
      <c r="C14" s="113">
        <v>43594</v>
      </c>
      <c r="D14" s="26" t="s">
        <v>334</v>
      </c>
      <c r="E14" s="10">
        <v>23</v>
      </c>
      <c r="F14" s="10">
        <v>23</v>
      </c>
      <c r="G14" s="10">
        <v>0</v>
      </c>
      <c r="H14" s="173"/>
    </row>
    <row r="15" spans="1:13" ht="15">
      <c r="A15" s="26" t="s">
        <v>22</v>
      </c>
      <c r="B15" s="111" t="s">
        <v>328</v>
      </c>
      <c r="C15" s="113">
        <v>43601</v>
      </c>
      <c r="D15" s="26" t="s">
        <v>334</v>
      </c>
      <c r="E15" s="10">
        <v>1</v>
      </c>
      <c r="F15" s="10">
        <v>1</v>
      </c>
      <c r="G15" s="10">
        <v>0</v>
      </c>
      <c r="H15" s="114">
        <v>0.12</v>
      </c>
    </row>
    <row r="16" spans="1:13" ht="30">
      <c r="A16" s="26" t="s">
        <v>319</v>
      </c>
      <c r="B16" s="111" t="s">
        <v>329</v>
      </c>
      <c r="C16" s="26" t="s">
        <v>320</v>
      </c>
      <c r="D16" s="26" t="s">
        <v>336</v>
      </c>
      <c r="E16" s="10">
        <v>925</v>
      </c>
      <c r="F16" s="10">
        <v>925</v>
      </c>
      <c r="G16" s="10">
        <v>0</v>
      </c>
      <c r="H16" s="114">
        <v>2.34</v>
      </c>
    </row>
    <row r="17" spans="1:17" ht="15">
      <c r="A17" s="26" t="s">
        <v>319</v>
      </c>
      <c r="B17" s="111" t="s">
        <v>330</v>
      </c>
      <c r="C17" s="26" t="s">
        <v>320</v>
      </c>
      <c r="D17" s="26" t="s">
        <v>336</v>
      </c>
      <c r="E17" s="10">
        <v>84</v>
      </c>
      <c r="F17" s="10">
        <v>77</v>
      </c>
      <c r="G17" s="155">
        <f>(E17-F17)/F17</f>
        <v>9.0909090909090912E-2</v>
      </c>
      <c r="H17" s="114">
        <v>0.05</v>
      </c>
    </row>
    <row r="18" spans="1:17" ht="15">
      <c r="A18" s="26" t="s">
        <v>319</v>
      </c>
      <c r="B18" s="111" t="s">
        <v>331</v>
      </c>
      <c r="C18" s="26" t="s">
        <v>320</v>
      </c>
      <c r="D18" s="26" t="s">
        <v>336</v>
      </c>
      <c r="E18" s="10">
        <v>1</v>
      </c>
      <c r="F18" s="10">
        <v>1</v>
      </c>
      <c r="G18" s="10">
        <v>0</v>
      </c>
      <c r="H18" s="114">
        <v>1.1200000000000001</v>
      </c>
    </row>
    <row r="19" spans="1:17" ht="15">
      <c r="A19" s="26" t="s">
        <v>319</v>
      </c>
      <c r="B19" s="111" t="s">
        <v>337</v>
      </c>
      <c r="C19" s="26" t="s">
        <v>320</v>
      </c>
      <c r="D19" s="26" t="s">
        <v>336</v>
      </c>
      <c r="E19" s="10">
        <v>8</v>
      </c>
      <c r="F19" s="10">
        <v>8</v>
      </c>
      <c r="G19" s="10">
        <v>0</v>
      </c>
      <c r="H19" s="114">
        <v>0.01</v>
      </c>
    </row>
    <row r="20" spans="1:17" ht="15">
      <c r="A20" s="116" t="s">
        <v>319</v>
      </c>
      <c r="B20" s="117" t="s">
        <v>338</v>
      </c>
      <c r="C20" s="26" t="s">
        <v>320</v>
      </c>
      <c r="D20" s="26" t="s">
        <v>336</v>
      </c>
      <c r="E20" s="10">
        <v>8</v>
      </c>
      <c r="F20" s="10">
        <v>0</v>
      </c>
      <c r="G20" s="10">
        <v>800</v>
      </c>
      <c r="H20" s="114">
        <v>0.01</v>
      </c>
    </row>
    <row r="21" spans="1:17" ht="15">
      <c r="A21" s="116" t="s">
        <v>319</v>
      </c>
      <c r="B21" s="117" t="s">
        <v>356</v>
      </c>
      <c r="C21" s="26" t="s">
        <v>320</v>
      </c>
      <c r="D21" s="26" t="s">
        <v>336</v>
      </c>
      <c r="E21" s="10">
        <v>8</v>
      </c>
      <c r="F21" s="10">
        <v>0</v>
      </c>
      <c r="G21" s="10">
        <v>800</v>
      </c>
      <c r="H21" s="114" t="s">
        <v>341</v>
      </c>
    </row>
    <row r="22" spans="1:17" ht="15">
      <c r="A22" s="26" t="s">
        <v>319</v>
      </c>
      <c r="B22" s="111" t="s">
        <v>332</v>
      </c>
      <c r="C22" s="113">
        <v>43654</v>
      </c>
      <c r="D22" s="26" t="s">
        <v>334</v>
      </c>
      <c r="E22" s="10">
        <v>3</v>
      </c>
      <c r="F22" s="10">
        <v>3</v>
      </c>
      <c r="G22" s="10">
        <v>0</v>
      </c>
      <c r="H22" s="114">
        <v>0.19</v>
      </c>
    </row>
    <row r="23" spans="1:17" ht="15">
      <c r="A23" s="26" t="s">
        <v>319</v>
      </c>
      <c r="B23" s="112" t="s">
        <v>333</v>
      </c>
      <c r="C23" s="113">
        <v>43654</v>
      </c>
      <c r="D23" s="26" t="s">
        <v>336</v>
      </c>
      <c r="E23" s="10">
        <v>3</v>
      </c>
      <c r="F23" s="10">
        <v>3</v>
      </c>
      <c r="G23" s="10">
        <v>0</v>
      </c>
      <c r="H23" s="114">
        <v>0.14000000000000001</v>
      </c>
    </row>
    <row r="24" spans="1:17" customFormat="1" ht="15"/>
    <row r="25" spans="1:17" customFormat="1" ht="15.75">
      <c r="B25" s="160" t="s">
        <v>55</v>
      </c>
      <c r="C25" s="161"/>
      <c r="D25" s="161"/>
      <c r="E25" s="161"/>
      <c r="F25" s="161"/>
      <c r="G25" s="161"/>
      <c r="H25" s="161"/>
      <c r="I25" s="161"/>
      <c r="J25" s="161"/>
      <c r="K25" s="161"/>
      <c r="L25" s="161"/>
      <c r="M25" s="161"/>
      <c r="N25" s="161"/>
      <c r="O25" s="161"/>
      <c r="P25" s="161"/>
      <c r="Q25" s="161"/>
    </row>
    <row r="26" spans="1:17" customFormat="1" ht="15">
      <c r="B26" s="162" t="s">
        <v>56</v>
      </c>
      <c r="C26" s="163"/>
      <c r="D26" s="162" t="s">
        <v>57</v>
      </c>
      <c r="E26" s="163"/>
      <c r="F26" s="162" t="s">
        <v>58</v>
      </c>
      <c r="G26" s="163"/>
      <c r="H26" s="162" t="s">
        <v>59</v>
      </c>
      <c r="I26" s="163"/>
      <c r="J26" s="162" t="s">
        <v>60</v>
      </c>
      <c r="K26" s="163"/>
      <c r="L26" s="162" t="s">
        <v>61</v>
      </c>
      <c r="M26" s="163"/>
      <c r="N26" s="162" t="s">
        <v>62</v>
      </c>
      <c r="O26" s="163"/>
      <c r="P26" s="162" t="s">
        <v>63</v>
      </c>
      <c r="Q26" s="163"/>
    </row>
    <row r="27" spans="1:17" customFormat="1" ht="39">
      <c r="A27" s="23" t="s">
        <v>50</v>
      </c>
      <c r="B27" s="5" t="s">
        <v>116</v>
      </c>
      <c r="C27" s="5" t="s">
        <v>117</v>
      </c>
      <c r="D27" s="5" t="s">
        <v>116</v>
      </c>
      <c r="E27" s="5" t="s">
        <v>117</v>
      </c>
      <c r="F27" s="5" t="s">
        <v>116</v>
      </c>
      <c r="G27" s="5" t="s">
        <v>117</v>
      </c>
      <c r="H27" s="5" t="s">
        <v>116</v>
      </c>
      <c r="I27" s="5" t="s">
        <v>117</v>
      </c>
      <c r="J27" s="5" t="s">
        <v>116</v>
      </c>
      <c r="K27" s="5" t="s">
        <v>117</v>
      </c>
      <c r="L27" s="5" t="s">
        <v>116</v>
      </c>
      <c r="M27" s="5" t="s">
        <v>117</v>
      </c>
      <c r="N27" s="5" t="s">
        <v>116</v>
      </c>
      <c r="O27" s="5" t="s">
        <v>117</v>
      </c>
      <c r="P27" s="5" t="s">
        <v>65</v>
      </c>
      <c r="Q27" s="5" t="s">
        <v>66</v>
      </c>
    </row>
    <row r="28" spans="1:17" customFormat="1" ht="15">
      <c r="A28" s="115" t="str">
        <f t="shared" ref="A28:A38" si="0">A10 &amp;" ("&amp;B10&amp;")"</f>
        <v>Seabed Habitats (Broad-scale seabed habitat map for Europe (EUSeaMap) (3 products))</v>
      </c>
      <c r="B28" s="118">
        <v>18394403</v>
      </c>
      <c r="C28" s="46">
        <v>0</v>
      </c>
      <c r="D28" s="118">
        <v>29947862</v>
      </c>
      <c r="E28" s="46">
        <v>0</v>
      </c>
      <c r="F28" s="118">
        <v>1450052</v>
      </c>
      <c r="G28" s="46">
        <v>0</v>
      </c>
      <c r="H28" s="118">
        <v>814494</v>
      </c>
      <c r="I28" s="46">
        <v>0</v>
      </c>
      <c r="J28" s="118">
        <v>3976813</v>
      </c>
      <c r="K28" s="46">
        <v>0</v>
      </c>
      <c r="L28" s="118">
        <v>2107455</v>
      </c>
      <c r="M28" s="46">
        <v>0</v>
      </c>
      <c r="N28" s="46">
        <v>0</v>
      </c>
      <c r="O28" s="46">
        <v>0</v>
      </c>
      <c r="P28" s="46"/>
      <c r="Q28" s="46"/>
    </row>
    <row r="29" spans="1:17" customFormat="1" ht="15">
      <c r="A29" s="115" t="str">
        <f t="shared" si="0"/>
        <v>Physics (Environmental variables that influence habitat type: Optical properties)</v>
      </c>
      <c r="B29" s="30">
        <v>6</v>
      </c>
      <c r="C29" s="46">
        <v>0</v>
      </c>
      <c r="D29" s="30">
        <v>6</v>
      </c>
      <c r="E29" s="46">
        <v>0</v>
      </c>
      <c r="F29" s="30">
        <v>6</v>
      </c>
      <c r="G29" s="46">
        <v>0</v>
      </c>
      <c r="H29" s="30">
        <v>6</v>
      </c>
      <c r="I29" s="46">
        <v>0</v>
      </c>
      <c r="J29" s="30">
        <v>6</v>
      </c>
      <c r="K29" s="46">
        <v>0</v>
      </c>
      <c r="L29" s="30">
        <v>6</v>
      </c>
      <c r="M29" s="46">
        <v>0</v>
      </c>
      <c r="N29" s="46">
        <v>0</v>
      </c>
      <c r="O29" s="46">
        <v>0</v>
      </c>
      <c r="P29" s="46"/>
      <c r="Q29" s="46"/>
    </row>
    <row r="30" spans="1:17" customFormat="1" ht="15">
      <c r="A30" s="115" t="str">
        <f t="shared" si="0"/>
        <v>Physics (Environmental variables that influence habitat type: Optical properties, Salinity, Waves, Currents, Ice Cover)</v>
      </c>
      <c r="B30" s="30">
        <v>8</v>
      </c>
      <c r="C30" s="46">
        <v>0</v>
      </c>
      <c r="D30" s="30">
        <v>1</v>
      </c>
      <c r="E30" s="46">
        <v>0</v>
      </c>
      <c r="F30" s="30">
        <v>3</v>
      </c>
      <c r="G30" s="46">
        <v>0</v>
      </c>
      <c r="H30" s="30">
        <v>2</v>
      </c>
      <c r="I30" s="46">
        <v>0</v>
      </c>
      <c r="J30" s="30">
        <v>2</v>
      </c>
      <c r="K30" s="46">
        <v>0</v>
      </c>
      <c r="L30" s="30">
        <v>5</v>
      </c>
      <c r="M30" s="46">
        <v>0</v>
      </c>
      <c r="N30" s="46">
        <v>0</v>
      </c>
      <c r="O30" s="46">
        <v>0</v>
      </c>
      <c r="P30" s="46"/>
      <c r="Q30" s="46"/>
    </row>
    <row r="31" spans="1:17" customFormat="1" ht="15">
      <c r="A31" s="115" t="str">
        <f t="shared" si="0"/>
        <v>Physics (Environmental variables that influence habitat type: Depth, Salinity, Waves, Currents)</v>
      </c>
      <c r="B31" s="30">
        <v>6</v>
      </c>
      <c r="C31" s="46">
        <v>0</v>
      </c>
      <c r="D31" s="30">
        <v>2</v>
      </c>
      <c r="E31" s="46">
        <v>0</v>
      </c>
      <c r="F31" s="30">
        <v>1</v>
      </c>
      <c r="G31" s="46">
        <v>0</v>
      </c>
      <c r="H31" s="30">
        <v>1</v>
      </c>
      <c r="I31" s="46">
        <v>0</v>
      </c>
      <c r="J31" s="30">
        <v>2</v>
      </c>
      <c r="K31" s="46">
        <v>0</v>
      </c>
      <c r="L31" s="30">
        <v>3</v>
      </c>
      <c r="M31" s="46">
        <v>0</v>
      </c>
      <c r="N31" s="46">
        <v>0</v>
      </c>
      <c r="O31" s="46">
        <v>0</v>
      </c>
      <c r="P31" s="46"/>
      <c r="Q31" s="46"/>
    </row>
    <row r="32" spans="1:17" customFormat="1" ht="15">
      <c r="A32" s="115" t="str">
        <f t="shared" si="0"/>
        <v>Physics (Environmental variables that influence habitat type: Confidence assessments)</v>
      </c>
      <c r="B32" s="30">
        <v>13</v>
      </c>
      <c r="C32" s="46">
        <v>0</v>
      </c>
      <c r="D32" s="30">
        <v>3</v>
      </c>
      <c r="E32" s="46">
        <v>0</v>
      </c>
      <c r="F32" s="30">
        <v>4</v>
      </c>
      <c r="G32" s="46">
        <v>0</v>
      </c>
      <c r="H32" s="30">
        <v>3</v>
      </c>
      <c r="I32" s="46">
        <v>0</v>
      </c>
      <c r="J32" s="30">
        <v>4</v>
      </c>
      <c r="K32" s="46">
        <v>0</v>
      </c>
      <c r="L32" s="30">
        <v>8</v>
      </c>
      <c r="M32" s="46">
        <v>0</v>
      </c>
      <c r="N32" s="46">
        <v>0</v>
      </c>
      <c r="O32" s="46">
        <v>0</v>
      </c>
      <c r="P32" s="46"/>
      <c r="Q32" s="46"/>
    </row>
    <row r="33" spans="1:17" customFormat="1" ht="15">
      <c r="A33" s="115" t="str">
        <f t="shared" si="0"/>
        <v>Chemistry (Density of dissolved oxygen at the seabed (Black Sea))</v>
      </c>
      <c r="B33" s="30" t="s">
        <v>339</v>
      </c>
      <c r="C33" s="46">
        <v>0</v>
      </c>
      <c r="D33" s="46">
        <v>0</v>
      </c>
      <c r="E33" s="46">
        <v>0</v>
      </c>
      <c r="F33" s="46">
        <v>0</v>
      </c>
      <c r="G33" s="46">
        <v>0</v>
      </c>
      <c r="H33" s="30">
        <v>1</v>
      </c>
      <c r="I33" s="46">
        <v>0</v>
      </c>
      <c r="J33" s="46">
        <v>0</v>
      </c>
      <c r="K33" s="46">
        <v>0</v>
      </c>
      <c r="L33" s="46">
        <v>0</v>
      </c>
      <c r="M33" s="46">
        <v>0</v>
      </c>
      <c r="N33" s="46">
        <v>0</v>
      </c>
      <c r="O33" s="46">
        <v>0</v>
      </c>
      <c r="P33" s="46"/>
      <c r="Q33" s="46"/>
    </row>
    <row r="34" spans="1:17" customFormat="1" ht="15">
      <c r="A34" s="115" t="str">
        <f t="shared" si="0"/>
        <v>Seabed Habitats (Collection of individual habitat maps from surveys (EUNIS, Habitats Directive Annex I, Other classification systems))</v>
      </c>
      <c r="B34" s="119">
        <v>466</v>
      </c>
      <c r="C34" s="119">
        <v>0</v>
      </c>
      <c r="D34" s="119">
        <v>7</v>
      </c>
      <c r="E34" s="119">
        <v>0</v>
      </c>
      <c r="F34" s="119">
        <v>78</v>
      </c>
      <c r="G34" s="119">
        <v>0</v>
      </c>
      <c r="H34" s="119">
        <v>10</v>
      </c>
      <c r="I34" s="119">
        <v>0</v>
      </c>
      <c r="J34" s="119">
        <v>232</v>
      </c>
      <c r="K34" s="119">
        <v>0</v>
      </c>
      <c r="L34" s="119">
        <v>164</v>
      </c>
      <c r="M34" s="119">
        <v>0</v>
      </c>
      <c r="N34" s="119">
        <v>0</v>
      </c>
      <c r="O34" s="46">
        <v>0</v>
      </c>
      <c r="P34" s="46"/>
      <c r="Q34" s="46"/>
    </row>
    <row r="35" spans="1:17" customFormat="1" ht="15">
      <c r="A35" s="115" t="str">
        <f t="shared" si="0"/>
        <v>Seabed Habitats (Collection of individual modelled maps of specific habitats)</v>
      </c>
      <c r="B35" s="30">
        <v>36</v>
      </c>
      <c r="C35" s="46">
        <v>0</v>
      </c>
      <c r="D35" s="30">
        <v>45</v>
      </c>
      <c r="E35" s="46">
        <v>7</v>
      </c>
      <c r="F35" s="30">
        <v>20</v>
      </c>
      <c r="G35" s="46">
        <v>0</v>
      </c>
      <c r="H35" s="30">
        <v>7</v>
      </c>
      <c r="I35" s="46">
        <v>0</v>
      </c>
      <c r="J35" s="30">
        <v>12</v>
      </c>
      <c r="K35" s="46">
        <v>0</v>
      </c>
      <c r="L35" s="30">
        <v>41</v>
      </c>
      <c r="M35" s="46">
        <v>0</v>
      </c>
      <c r="N35" s="30">
        <v>0</v>
      </c>
      <c r="O35" s="46">
        <v>0</v>
      </c>
      <c r="P35" s="46"/>
      <c r="Q35" s="46"/>
    </row>
    <row r="36" spans="1:17" customFormat="1" ht="15">
      <c r="A36" s="115" t="str">
        <f t="shared" si="0"/>
        <v>Seabed Habitats (Composite data products: OSPAR threatened and/or declining habitats (polygon/point data))</v>
      </c>
      <c r="B36" s="46">
        <v>1</v>
      </c>
      <c r="C36" s="46">
        <v>0</v>
      </c>
      <c r="D36" s="46">
        <v>1</v>
      </c>
      <c r="E36" s="46">
        <v>0</v>
      </c>
      <c r="F36" s="46">
        <v>1</v>
      </c>
      <c r="G36" s="46">
        <v>0</v>
      </c>
      <c r="H36" s="46">
        <v>0</v>
      </c>
      <c r="I36" s="46">
        <v>0</v>
      </c>
      <c r="J36" s="46">
        <v>0</v>
      </c>
      <c r="K36" s="46">
        <v>0</v>
      </c>
      <c r="L36" s="46">
        <v>1</v>
      </c>
      <c r="M36" s="46">
        <v>0</v>
      </c>
      <c r="N36" s="46">
        <v>0</v>
      </c>
      <c r="O36" s="46">
        <v>0</v>
      </c>
      <c r="P36" s="46"/>
      <c r="Q36" s="46"/>
    </row>
    <row r="37" spans="1:17" customFormat="1" ht="15">
      <c r="A37" s="115" t="str">
        <f t="shared" si="0"/>
        <v>Seabed Habitats (Composite data products: Habitats Directive - Official 2013 reported distributions)</v>
      </c>
      <c r="B37" s="30">
        <v>7</v>
      </c>
      <c r="C37" s="46">
        <v>0</v>
      </c>
      <c r="D37" s="46">
        <v>0</v>
      </c>
      <c r="E37" s="46">
        <v>0</v>
      </c>
      <c r="F37" s="46">
        <v>6</v>
      </c>
      <c r="G37" s="46">
        <v>0</v>
      </c>
      <c r="H37" s="46">
        <v>6</v>
      </c>
      <c r="I37" s="46">
        <v>0</v>
      </c>
      <c r="J37" s="46">
        <v>7</v>
      </c>
      <c r="K37" s="46">
        <v>0</v>
      </c>
      <c r="L37" s="46">
        <v>7</v>
      </c>
      <c r="M37" s="46">
        <v>0</v>
      </c>
      <c r="N37" s="46">
        <v>0</v>
      </c>
      <c r="O37" s="46">
        <v>0</v>
      </c>
      <c r="P37" s="46"/>
      <c r="Q37" s="46"/>
    </row>
    <row r="38" spans="1:17" customFormat="1" ht="15">
      <c r="A38" s="125" t="str">
        <f t="shared" si="0"/>
        <v>Seabed Habitats (Composite data products: Habitats Directive - Official 2018 reported distributions)</v>
      </c>
      <c r="B38" s="124">
        <v>7</v>
      </c>
      <c r="C38" s="123">
        <v>7</v>
      </c>
      <c r="D38" s="123">
        <v>3</v>
      </c>
      <c r="E38" s="123">
        <v>3</v>
      </c>
      <c r="F38" s="123">
        <v>7</v>
      </c>
      <c r="G38" s="123">
        <v>7</v>
      </c>
      <c r="H38" s="123">
        <v>7</v>
      </c>
      <c r="I38" s="123">
        <v>7</v>
      </c>
      <c r="J38" s="123">
        <v>8</v>
      </c>
      <c r="K38" s="123">
        <v>8</v>
      </c>
      <c r="L38" s="123">
        <v>7</v>
      </c>
      <c r="M38" s="123">
        <v>7</v>
      </c>
      <c r="N38" s="123">
        <v>0</v>
      </c>
      <c r="O38" s="123">
        <v>0</v>
      </c>
      <c r="P38" s="46"/>
      <c r="Q38" s="46"/>
    </row>
    <row r="39" spans="1:17" customFormat="1" ht="15">
      <c r="A39" s="125" t="s">
        <v>357</v>
      </c>
      <c r="B39" s="124">
        <v>0</v>
      </c>
      <c r="C39" s="123">
        <v>0</v>
      </c>
      <c r="D39" s="123">
        <v>8</v>
      </c>
      <c r="E39" s="123">
        <v>8</v>
      </c>
      <c r="F39" s="123">
        <v>0</v>
      </c>
      <c r="G39" s="123">
        <v>0</v>
      </c>
      <c r="H39" s="123">
        <v>0</v>
      </c>
      <c r="I39" s="123">
        <v>0</v>
      </c>
      <c r="J39" s="123">
        <v>0</v>
      </c>
      <c r="K39" s="123">
        <v>0</v>
      </c>
      <c r="L39" s="123">
        <v>0</v>
      </c>
      <c r="M39" s="123">
        <v>0</v>
      </c>
      <c r="N39" s="123">
        <v>0</v>
      </c>
      <c r="O39" s="123">
        <v>0</v>
      </c>
      <c r="P39" s="46"/>
      <c r="Q39" s="46"/>
    </row>
    <row r="40" spans="1:17" customFormat="1" ht="15">
      <c r="A40" s="115" t="str">
        <f t="shared" ref="A40:A41" si="1">A22 &amp;" ("&amp;B22&amp;")"</f>
        <v>Seabed Habitats (Composite data products: Essential Ocean Variables (3 products))</v>
      </c>
      <c r="B40" s="46">
        <v>3</v>
      </c>
      <c r="C40" s="46">
        <v>0</v>
      </c>
      <c r="D40" s="46">
        <v>3</v>
      </c>
      <c r="E40" s="46">
        <v>0</v>
      </c>
      <c r="F40" s="46">
        <v>0</v>
      </c>
      <c r="G40" s="46">
        <v>0</v>
      </c>
      <c r="H40" s="46">
        <v>0</v>
      </c>
      <c r="I40" s="46">
        <v>0</v>
      </c>
      <c r="J40" s="46">
        <v>3</v>
      </c>
      <c r="K40" s="46">
        <v>0</v>
      </c>
      <c r="L40" s="46">
        <v>2</v>
      </c>
      <c r="M40" s="46">
        <v>0</v>
      </c>
      <c r="N40" s="46">
        <v>0</v>
      </c>
      <c r="O40" s="46">
        <v>0</v>
      </c>
      <c r="P40" s="46"/>
      <c r="Q40" s="46"/>
    </row>
    <row r="41" spans="1:17" customFormat="1" ht="15">
      <c r="A41" s="115" t="str">
        <f t="shared" si="1"/>
        <v>Seabed Habitats (Habitats directive - UK official composite Annex I datasets (3 products))</v>
      </c>
      <c r="B41" s="46">
        <v>3</v>
      </c>
      <c r="C41" s="46">
        <v>0</v>
      </c>
      <c r="D41" s="46">
        <v>0</v>
      </c>
      <c r="E41" s="46">
        <v>0</v>
      </c>
      <c r="F41" s="46">
        <v>0</v>
      </c>
      <c r="G41" s="46">
        <v>0</v>
      </c>
      <c r="H41" s="46">
        <v>0</v>
      </c>
      <c r="I41" s="46">
        <v>0</v>
      </c>
      <c r="J41" s="46">
        <v>0</v>
      </c>
      <c r="K41" s="46">
        <v>0</v>
      </c>
      <c r="L41" s="46">
        <v>3</v>
      </c>
      <c r="M41" s="46">
        <v>0</v>
      </c>
      <c r="N41" s="46">
        <v>0</v>
      </c>
      <c r="O41" s="46">
        <v>0</v>
      </c>
      <c r="P41" s="46"/>
      <c r="Q41" s="46"/>
    </row>
    <row r="42" spans="1:17" s="15" customFormat="1" ht="12.75">
      <c r="A42" s="54" t="s">
        <v>118</v>
      </c>
    </row>
    <row r="43" spans="1:17">
      <c r="A43" s="7" t="s">
        <v>119</v>
      </c>
      <c r="B43" s="7"/>
      <c r="C43" s="7"/>
      <c r="D43" s="8"/>
      <c r="E43" s="8"/>
      <c r="F43" s="8"/>
      <c r="G43" s="8"/>
      <c r="H43" s="8"/>
      <c r="I43" s="8"/>
      <c r="J43" s="8"/>
      <c r="K43" s="8"/>
      <c r="L43" s="8"/>
      <c r="M43" s="8"/>
    </row>
    <row r="44" spans="1:17">
      <c r="A44" s="7" t="s">
        <v>69</v>
      </c>
      <c r="B44" s="7"/>
      <c r="C44" s="7"/>
      <c r="D44" s="8"/>
      <c r="E44" s="8"/>
      <c r="F44" s="8"/>
      <c r="G44" s="8"/>
      <c r="H44" s="8"/>
      <c r="I44" s="8"/>
      <c r="J44" s="8"/>
      <c r="K44" s="8"/>
      <c r="L44" s="8"/>
      <c r="M44" s="8"/>
    </row>
    <row r="45" spans="1:17">
      <c r="A45" s="51" t="s">
        <v>120</v>
      </c>
      <c r="B45" s="7"/>
      <c r="C45" s="7"/>
      <c r="D45" s="8"/>
      <c r="E45" s="8"/>
      <c r="F45" s="8"/>
      <c r="G45" s="8"/>
      <c r="H45" s="8"/>
      <c r="I45" s="8"/>
      <c r="J45" s="8"/>
      <c r="K45" s="8"/>
      <c r="L45" s="8"/>
      <c r="M45" s="8"/>
    </row>
    <row r="46" spans="1:17">
      <c r="A46" s="7" t="s">
        <v>121</v>
      </c>
    </row>
    <row r="47" spans="1:17">
      <c r="A47" s="51" t="s">
        <v>122</v>
      </c>
      <c r="B47" s="7"/>
      <c r="C47" s="7"/>
      <c r="D47" s="8"/>
      <c r="E47" s="8"/>
      <c r="F47" s="8"/>
      <c r="G47" s="8"/>
      <c r="H47" s="8"/>
      <c r="I47" s="8"/>
      <c r="J47" s="8"/>
      <c r="K47" s="8"/>
      <c r="L47" s="8"/>
      <c r="M47" s="8"/>
    </row>
    <row r="48" spans="1:17" s="42" customFormat="1">
      <c r="A48" s="51" t="s">
        <v>74</v>
      </c>
      <c r="B48" s="48"/>
      <c r="C48" s="48"/>
      <c r="D48" s="48"/>
    </row>
    <row r="49" spans="1:17">
      <c r="A49" s="51" t="s">
        <v>75</v>
      </c>
      <c r="B49" s="7"/>
      <c r="C49" s="7"/>
      <c r="D49" s="8"/>
      <c r="E49" s="8"/>
      <c r="F49" s="8"/>
      <c r="G49" s="8"/>
      <c r="H49" s="8"/>
      <c r="I49" s="8"/>
      <c r="J49" s="8"/>
      <c r="K49" s="8"/>
      <c r="L49" s="8"/>
      <c r="M49" s="8"/>
    </row>
    <row r="50" spans="1:17">
      <c r="A50" s="51" t="s">
        <v>123</v>
      </c>
      <c r="B50" s="83"/>
      <c r="C50" s="83"/>
      <c r="D50" s="83"/>
      <c r="E50" s="83"/>
      <c r="F50" s="83"/>
      <c r="G50" s="83"/>
      <c r="H50" s="83"/>
      <c r="I50" s="83"/>
      <c r="J50" s="83"/>
      <c r="K50" s="83"/>
      <c r="L50" s="83"/>
      <c r="M50" s="83"/>
    </row>
    <row r="51" spans="1:17">
      <c r="A51" s="83"/>
      <c r="B51" s="83"/>
      <c r="C51" s="83"/>
      <c r="D51" s="83"/>
      <c r="E51" s="83"/>
      <c r="F51" s="83"/>
      <c r="G51" s="83"/>
      <c r="H51" s="83"/>
      <c r="I51" s="83"/>
      <c r="J51" s="83"/>
      <c r="K51" s="83"/>
      <c r="L51" s="83"/>
      <c r="M51" s="83"/>
    </row>
    <row r="52" spans="1:17">
      <c r="A52" s="83"/>
      <c r="B52" s="83"/>
      <c r="C52" s="83"/>
      <c r="D52" s="83"/>
      <c r="E52" s="83"/>
      <c r="F52" s="83"/>
      <c r="G52" s="83"/>
      <c r="H52" s="83"/>
      <c r="I52" s="83"/>
      <c r="J52" s="83"/>
      <c r="K52" s="83"/>
      <c r="L52" s="83"/>
      <c r="M52" s="83"/>
    </row>
    <row r="53" spans="1:17" s="52" customFormat="1" ht="15">
      <c r="A53" s="56" t="s">
        <v>124</v>
      </c>
    </row>
    <row r="54" spans="1:17" ht="25.5">
      <c r="A54" s="58" t="s">
        <v>47</v>
      </c>
      <c r="B54" s="107" t="s">
        <v>48</v>
      </c>
      <c r="C54" s="107" t="s">
        <v>78</v>
      </c>
      <c r="D54" s="8"/>
      <c r="E54" s="8"/>
      <c r="F54" s="8"/>
      <c r="G54" s="8"/>
      <c r="H54" s="8"/>
      <c r="I54" s="8"/>
      <c r="J54" s="8"/>
      <c r="K54" s="28"/>
      <c r="L54" s="28"/>
      <c r="M54" s="14"/>
    </row>
    <row r="55" spans="1:17" ht="15.6" customHeight="1">
      <c r="A55" s="108">
        <v>44392</v>
      </c>
      <c r="B55" s="44" t="s">
        <v>319</v>
      </c>
      <c r="C55" s="46" t="s">
        <v>359</v>
      </c>
      <c r="D55" s="8"/>
      <c r="E55" s="8"/>
      <c r="F55" s="8"/>
      <c r="G55" s="8"/>
      <c r="H55" s="8"/>
      <c r="I55" s="25"/>
      <c r="J55" s="14"/>
      <c r="K55" s="14"/>
      <c r="M55" s="14"/>
    </row>
    <row r="56" spans="1:17" ht="15" customHeight="1">
      <c r="D56" s="162" t="s">
        <v>125</v>
      </c>
      <c r="E56" s="164"/>
      <c r="F56" s="164"/>
      <c r="G56" s="164"/>
      <c r="H56" s="163"/>
      <c r="I56" s="162" t="s">
        <v>80</v>
      </c>
      <c r="J56" s="164"/>
      <c r="K56" s="164"/>
      <c r="L56" s="164"/>
      <c r="M56" s="164"/>
      <c r="N56" s="164"/>
      <c r="O56" s="164"/>
      <c r="P56" s="164"/>
      <c r="Q56" s="163"/>
    </row>
    <row r="57" spans="1:17" ht="51">
      <c r="A57" s="23" t="s">
        <v>81</v>
      </c>
      <c r="B57" s="23" t="s">
        <v>82</v>
      </c>
      <c r="C57" s="23" t="s">
        <v>126</v>
      </c>
      <c r="D57" s="5" t="s">
        <v>83</v>
      </c>
      <c r="E57" s="5" t="s">
        <v>84</v>
      </c>
      <c r="F57" s="5" t="s">
        <v>127</v>
      </c>
      <c r="G57" s="5" t="s">
        <v>128</v>
      </c>
      <c r="H57" s="73" t="s">
        <v>129</v>
      </c>
      <c r="I57" s="5" t="s">
        <v>88</v>
      </c>
      <c r="J57" s="5" t="s">
        <v>89</v>
      </c>
      <c r="K57" s="73" t="s">
        <v>130</v>
      </c>
      <c r="L57" s="5" t="s">
        <v>91</v>
      </c>
      <c r="M57" s="5" t="s">
        <v>92</v>
      </c>
      <c r="N57" s="73" t="s">
        <v>131</v>
      </c>
      <c r="O57" s="5" t="s">
        <v>94</v>
      </c>
      <c r="P57" s="5" t="s">
        <v>95</v>
      </c>
      <c r="Q57" s="73" t="s">
        <v>132</v>
      </c>
    </row>
    <row r="58" spans="1:17" ht="38.25">
      <c r="A58" s="165" t="s">
        <v>362</v>
      </c>
      <c r="B58" s="30" t="s">
        <v>363</v>
      </c>
      <c r="C58" s="27" t="s">
        <v>364</v>
      </c>
      <c r="D58" s="30" t="s">
        <v>374</v>
      </c>
      <c r="E58" s="130">
        <v>265.79829499099998</v>
      </c>
      <c r="F58" s="46">
        <v>826</v>
      </c>
      <c r="G58" s="46">
        <v>946</v>
      </c>
      <c r="H58" s="127">
        <f>(F58-G58)/G58</f>
        <v>-0.12684989429175475</v>
      </c>
      <c r="I58" s="165">
        <v>930453</v>
      </c>
      <c r="J58" s="165">
        <v>1108570</v>
      </c>
      <c r="K58" s="168">
        <f>(I58-J58)/J58</f>
        <v>-0.16067275859891572</v>
      </c>
      <c r="L58" s="165">
        <v>4787763</v>
      </c>
      <c r="M58" s="165">
        <v>5239173</v>
      </c>
      <c r="N58" s="168">
        <f>(L58-M58)/M58</f>
        <v>-8.6160544803540559E-2</v>
      </c>
      <c r="O58" s="30">
        <v>12834</v>
      </c>
      <c r="P58" s="30">
        <v>4238</v>
      </c>
      <c r="Q58" s="129">
        <f>(O58-P58)/P58</f>
        <v>2.0283152430391693</v>
      </c>
    </row>
    <row r="59" spans="1:17" ht="25.5">
      <c r="A59" s="166"/>
      <c r="B59" s="30" t="s">
        <v>365</v>
      </c>
      <c r="C59" s="30" t="s">
        <v>366</v>
      </c>
      <c r="D59" s="30" t="s">
        <v>375</v>
      </c>
      <c r="E59" s="130">
        <v>4.5244627000000003E-2</v>
      </c>
      <c r="F59" s="46">
        <v>35</v>
      </c>
      <c r="G59" s="46">
        <v>31</v>
      </c>
      <c r="H59" s="127">
        <f t="shared" ref="H59:H63" si="2">(F59-G59)/G59</f>
        <v>0.12903225806451613</v>
      </c>
      <c r="I59" s="166"/>
      <c r="J59" s="166"/>
      <c r="K59" s="169"/>
      <c r="L59" s="166"/>
      <c r="M59" s="166"/>
      <c r="N59" s="169"/>
      <c r="O59" s="30">
        <v>0</v>
      </c>
      <c r="P59" s="30">
        <v>0</v>
      </c>
      <c r="Q59" s="129">
        <v>0</v>
      </c>
    </row>
    <row r="60" spans="1:17" ht="25.5">
      <c r="A60" s="167"/>
      <c r="B60" s="30" t="s">
        <v>367</v>
      </c>
      <c r="C60" s="27" t="s">
        <v>368</v>
      </c>
      <c r="D60" s="128" t="s">
        <v>376</v>
      </c>
      <c r="E60" s="131">
        <v>204.822921353</v>
      </c>
      <c r="F60" s="46">
        <v>68886</v>
      </c>
      <c r="G60" s="46">
        <v>93383</v>
      </c>
      <c r="H60" s="127">
        <f t="shared" si="2"/>
        <v>-0.26232826103252199</v>
      </c>
      <c r="I60" s="166"/>
      <c r="J60" s="166"/>
      <c r="K60" s="169"/>
      <c r="L60" s="166"/>
      <c r="M60" s="166"/>
      <c r="N60" s="169"/>
      <c r="O60" s="30">
        <v>103057</v>
      </c>
      <c r="P60" s="30">
        <v>9612</v>
      </c>
      <c r="Q60" s="129">
        <f t="shared" ref="Q60" si="3">(O60-P60)/P60</f>
        <v>9.7217020391177691</v>
      </c>
    </row>
    <row r="61" spans="1:17" ht="38.25">
      <c r="A61" s="30" t="s">
        <v>17</v>
      </c>
      <c r="B61" s="30" t="s">
        <v>369</v>
      </c>
      <c r="C61" s="27" t="s">
        <v>364</v>
      </c>
      <c r="D61" s="30" t="s">
        <v>377</v>
      </c>
      <c r="E61" s="130">
        <v>523.02526598899999</v>
      </c>
      <c r="F61" s="46">
        <v>328</v>
      </c>
      <c r="G61" s="46">
        <v>397</v>
      </c>
      <c r="H61" s="127">
        <f t="shared" si="2"/>
        <v>-0.17380352644836272</v>
      </c>
      <c r="I61" s="166"/>
      <c r="J61" s="166"/>
      <c r="K61" s="169"/>
      <c r="L61" s="166"/>
      <c r="M61" s="166"/>
      <c r="N61" s="169"/>
      <c r="O61" s="30">
        <v>0</v>
      </c>
      <c r="P61" s="30">
        <v>0</v>
      </c>
      <c r="Q61" s="129">
        <v>0</v>
      </c>
    </row>
    <row r="62" spans="1:17" ht="25.5">
      <c r="A62" s="30" t="s">
        <v>354</v>
      </c>
      <c r="B62" s="30" t="s">
        <v>370</v>
      </c>
      <c r="C62" s="27" t="s">
        <v>371</v>
      </c>
      <c r="D62" s="30" t="s">
        <v>378</v>
      </c>
      <c r="E62" s="130">
        <v>1.1112749999999999E-3</v>
      </c>
      <c r="F62" s="46">
        <v>9</v>
      </c>
      <c r="G62" s="46">
        <v>10</v>
      </c>
      <c r="H62" s="127">
        <f t="shared" si="2"/>
        <v>-0.1</v>
      </c>
      <c r="I62" s="166"/>
      <c r="J62" s="166"/>
      <c r="K62" s="169"/>
      <c r="L62" s="166"/>
      <c r="M62" s="166"/>
      <c r="N62" s="169"/>
      <c r="O62" s="30">
        <v>0</v>
      </c>
      <c r="P62" s="30">
        <v>0</v>
      </c>
      <c r="Q62" s="129">
        <v>0</v>
      </c>
    </row>
    <row r="63" spans="1:17" ht="25.5">
      <c r="A63" s="30" t="s">
        <v>372</v>
      </c>
      <c r="B63" s="30" t="s">
        <v>373</v>
      </c>
      <c r="C63" s="27" t="s">
        <v>371</v>
      </c>
      <c r="D63" s="30" t="s">
        <v>378</v>
      </c>
      <c r="E63" s="130">
        <v>1.0352877599999999</v>
      </c>
      <c r="F63" s="46">
        <v>60</v>
      </c>
      <c r="G63" s="46">
        <v>83</v>
      </c>
      <c r="H63" s="127">
        <f t="shared" si="2"/>
        <v>-0.27710843373493976</v>
      </c>
      <c r="I63" s="167"/>
      <c r="J63" s="167"/>
      <c r="K63" s="170"/>
      <c r="L63" s="167"/>
      <c r="M63" s="167"/>
      <c r="N63" s="170"/>
      <c r="O63" s="30">
        <v>0</v>
      </c>
      <c r="P63" s="30">
        <v>0</v>
      </c>
      <c r="Q63" s="30">
        <v>0</v>
      </c>
    </row>
    <row r="64" spans="1:17">
      <c r="A64" s="51" t="s">
        <v>97</v>
      </c>
      <c r="B64" s="103"/>
      <c r="C64" s="103"/>
      <c r="D64" s="102"/>
      <c r="E64" s="102"/>
      <c r="F64" s="102"/>
      <c r="G64" s="102"/>
      <c r="H64" s="102"/>
      <c r="I64" s="102"/>
      <c r="J64" s="102"/>
      <c r="K64" s="102"/>
      <c r="L64" s="102"/>
      <c r="M64" s="102"/>
      <c r="N64" s="102"/>
      <c r="O64" s="102"/>
      <c r="P64" s="102"/>
      <c r="Q64" s="102"/>
    </row>
    <row r="65" spans="1:13">
      <c r="A65" s="51" t="s">
        <v>98</v>
      </c>
      <c r="B65" s="7"/>
      <c r="C65" s="8"/>
      <c r="D65" s="8"/>
      <c r="E65" s="8"/>
      <c r="F65" s="8"/>
      <c r="G65" s="8"/>
      <c r="H65" s="8"/>
      <c r="I65" s="8"/>
      <c r="J65" s="8"/>
      <c r="K65" s="8"/>
      <c r="M65" s="8"/>
    </row>
    <row r="66" spans="1:13">
      <c r="A66" s="51" t="s">
        <v>99</v>
      </c>
      <c r="B66" s="7"/>
      <c r="C66" s="8"/>
      <c r="D66" s="8"/>
      <c r="E66" s="8"/>
      <c r="F66" s="8"/>
      <c r="G66" s="8"/>
      <c r="H66" s="8"/>
      <c r="I66" s="8"/>
      <c r="J66" s="8"/>
      <c r="K66" s="8"/>
      <c r="M66" s="8"/>
    </row>
    <row r="67" spans="1:13">
      <c r="A67" s="51" t="s">
        <v>100</v>
      </c>
      <c r="B67" s="7"/>
      <c r="C67" s="8"/>
      <c r="D67" s="8"/>
      <c r="E67" s="8"/>
      <c r="F67" s="8"/>
      <c r="G67" s="8"/>
      <c r="H67" s="8"/>
      <c r="I67" s="8"/>
      <c r="J67" s="8"/>
      <c r="K67" s="8"/>
      <c r="L67" s="8"/>
      <c r="M67" s="8"/>
    </row>
    <row r="68" spans="1:13">
      <c r="A68" s="51"/>
      <c r="B68" s="7"/>
      <c r="C68" s="8"/>
      <c r="D68" s="8"/>
      <c r="E68" s="8"/>
      <c r="F68" s="8"/>
      <c r="G68" s="8"/>
      <c r="H68" s="8"/>
      <c r="I68" s="8"/>
      <c r="J68" s="8"/>
      <c r="K68" s="8"/>
      <c r="L68" s="8"/>
      <c r="M68" s="8"/>
    </row>
    <row r="69" spans="1:13">
      <c r="A69" s="7"/>
      <c r="B69" s="7"/>
      <c r="C69" s="8"/>
      <c r="D69" s="8"/>
      <c r="E69" s="8"/>
      <c r="F69" s="8"/>
      <c r="G69" s="8"/>
      <c r="H69" s="8"/>
      <c r="I69" s="8"/>
      <c r="J69" s="8"/>
      <c r="K69" s="8"/>
      <c r="L69" s="8"/>
      <c r="M69" s="8"/>
    </row>
    <row r="70" spans="1:13">
      <c r="A70" s="7"/>
      <c r="B70" s="7"/>
      <c r="C70" s="8"/>
      <c r="D70" s="8"/>
      <c r="E70" s="8"/>
      <c r="F70" s="8"/>
      <c r="G70" s="8"/>
      <c r="H70" s="8"/>
      <c r="I70" s="8"/>
      <c r="J70" s="8"/>
      <c r="K70" s="8"/>
      <c r="L70" s="8"/>
      <c r="M70" s="8"/>
    </row>
    <row r="71" spans="1:13" ht="15">
      <c r="A71" s="86" t="s">
        <v>101</v>
      </c>
      <c r="B71" s="88"/>
      <c r="C71" s="89"/>
      <c r="D71" s="40"/>
      <c r="E71" s="40"/>
      <c r="F71" s="40"/>
      <c r="G71" s="40"/>
      <c r="H71" s="40"/>
      <c r="I71" s="40"/>
      <c r="J71" s="40"/>
      <c r="K71" s="40"/>
      <c r="L71" s="40"/>
      <c r="M71" s="40"/>
    </row>
    <row r="72" spans="1:13" ht="38.25">
      <c r="A72" s="90" t="s">
        <v>133</v>
      </c>
      <c r="B72" s="90" t="s">
        <v>420</v>
      </c>
      <c r="C72" s="8"/>
      <c r="D72" s="8"/>
      <c r="E72" s="8"/>
      <c r="F72" s="8"/>
      <c r="G72" s="8"/>
      <c r="H72" s="8"/>
      <c r="I72" s="8"/>
      <c r="J72" s="8"/>
      <c r="K72" s="8"/>
      <c r="L72" s="8"/>
      <c r="M72" s="8"/>
    </row>
    <row r="73" spans="1:13" ht="38.25">
      <c r="A73" s="90" t="s">
        <v>134</v>
      </c>
      <c r="B73" s="90" t="s">
        <v>379</v>
      </c>
      <c r="C73" s="8"/>
    </row>
  </sheetData>
  <mergeCells count="19">
    <mergeCell ref="J26:K26"/>
    <mergeCell ref="I56:Q56"/>
    <mergeCell ref="P26:Q26"/>
    <mergeCell ref="L58:L63"/>
    <mergeCell ref="M58:M63"/>
    <mergeCell ref="N58:N63"/>
    <mergeCell ref="H11:H14"/>
    <mergeCell ref="A58:A60"/>
    <mergeCell ref="I58:I63"/>
    <mergeCell ref="J58:J63"/>
    <mergeCell ref="K58:K63"/>
    <mergeCell ref="B25:Q25"/>
    <mergeCell ref="D56:H56"/>
    <mergeCell ref="L26:M26"/>
    <mergeCell ref="N26:O26"/>
    <mergeCell ref="B26:C26"/>
    <mergeCell ref="D26:E26"/>
    <mergeCell ref="F26:G26"/>
    <mergeCell ref="H26:I26"/>
  </mergeCells>
  <hyperlinks>
    <hyperlink ref="B10" r:id="rId1" display="https://www.emodnet-seabedhabitats.eu/access-data/launch-map-viewer/?activeFilters=&amp;zoom=3&amp;center=-31.692,52.591&amp;layerIds=1,2,3&amp;baseLayerId=-3&amp;activeFilters=" xr:uid="{5F646D8A-62D4-48DE-863B-6DFE89B4662A}"/>
    <hyperlink ref="B11" r:id="rId2" display="https://www.emodnet-seabedhabitats.eu/access-data/launch-map-viewer/?activeFilters=&amp;zoom=3&amp;center=-31.692,52.591&amp;layerIds=17,18,85,86,87,88&amp;baseLayerId=-3&amp;activeFilters=" xr:uid="{11EEBE1C-ACB0-485D-BF34-18C56DADC9FB}"/>
    <hyperlink ref="B12" r:id="rId3" display="https://www.emodnet-seabedhabitats.eu/access-data/launch-map-viewer/?activeFilters=&amp;zoom=3&amp;center=-31.692,52.591&amp;layerIds=20,22,26,34,36,38,91,40,43,45,1044,1046,1050,1052,1061&amp;baseLayerId=-3&amp;activeFilters=" xr:uid="{E19AEBAB-5EDD-4B85-930A-DD03C75410AB}"/>
    <hyperlink ref="B13" r:id="rId4" display="https://www.emodnet-seabedhabitats.eu/access-data/launch-map-viewer/?activeFilters=&amp;zoom=3&amp;center=-31.692,52.591&amp;layerIds=29,89,1043,16,1055,1048,1056,1059&amp;baseLayerId=-3&amp;activeFilters=" xr:uid="{8AF95B92-BA0F-410D-A63B-D7170C18DB6C}"/>
    <hyperlink ref="B14" r:id="rId5" display="https://www.emodnet-seabedhabitats.eu/access-data/launch-map-viewer/?activeFilters=&amp;zoom=3&amp;center=-31.692,52.591&amp;layerIds=23,28,33,35,37,39,90,1042,1054,1058,41,44,46,1045,1047,1049,1051,1053,1057,1060,19,21&amp;baseLayerId=-3&amp;activeFilters=" xr:uid="{60DE4576-731C-4A56-A8EC-455ACFFD0EEB}"/>
    <hyperlink ref="B15" r:id="rId6" display="https://www.emodnet-seabedhabitats.eu/access-data/launch-map-viewer/?zoom=6&amp;center=33.870,43.370&amp;layerIds=49&amp;baseLayerId=-3&amp;activeFilters=" xr:uid="{FE118C18-5A4E-4076-AAB3-26687FE29136}"/>
    <hyperlink ref="B16" r:id="rId7" display="https://www.emodnet-seabedhabitats.eu/access-data/launch-map-viewer/?zoom=4&amp;center=-3.508,52.305&amp;layerIds=500,501,502,510,520,521,522&amp;baseLayerId=-3&amp;activeFilters=" xr:uid="{EDF8B3FD-195B-41F4-8597-E7D51FFCD743}"/>
    <hyperlink ref="B17" r:id="rId8" display="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xr:uid="{B7477094-EB3F-4F6F-8754-0BD03B7B824D}"/>
    <hyperlink ref="B18" r:id="rId9" display="https://www.emodnet-seabedhabitats.eu/access-data/launch-map-viewer/?zoom=4&amp;center=-3.508,52.305&amp;layerIds=801&amp;baseLayerId=-3&amp;activeFilters=" xr:uid="{7401747F-07D1-479D-8D49-74C073E3A653}"/>
    <hyperlink ref="B19" r:id="rId10" display="https://www.emodnet-seabedhabitats.eu/access-data/launch-map-viewer/?zoom=4&amp;center=-3.508,52.305&amp;layerIds=810,811,812,813,814,815,816,817&amp;baseLayerId=-3&amp;activeFilters=" xr:uid="{DCC5F3BA-98C4-480D-A2A5-A4ED04823B09}"/>
    <hyperlink ref="B22" r:id="rId11" display="https://www.emodnet-seabedhabitats.eu/access-data/launch-map-viewer/?zoom=4&amp;center=-3.508,52.305&amp;layerIds=820,821,822&amp;baseLayerId=-3&amp;activeFilters=" xr:uid="{4932E7DA-9305-4727-A508-C8F36C7C3849}"/>
    <hyperlink ref="B23" r:id="rId12" display="https://www.emodnet-seabedhabitats.eu/access-data/launch-map-viewer/?zoom=4&amp;center=-3.508,52.305&amp;layerIds=66,67,68&amp;baseLayerId=-3&amp;activeFilters=" xr:uid="{85B25EDD-D8F7-4197-A955-A568F02F4C64}"/>
    <hyperlink ref="B20" r:id="rId13" display="Composite data products: Habitats Directive - Official 2018 reported distribution" xr:uid="{E05EF207-9A6E-4EF8-A0D4-334C3AA96B6B}"/>
    <hyperlink ref="B21" r:id="rId14" xr:uid="{F9E21902-CDC4-419B-9D9E-E445643DFEAB}"/>
  </hyperlinks>
  <pageMargins left="0.7" right="0.7" top="0.75" bottom="0.75" header="0.3" footer="0.3"/>
  <pageSetup paperSize="9" scale="72" orientation="landscape" horizontalDpi="4294967293" r:id="rId15"/>
  <legacy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4"/>
  <sheetViews>
    <sheetView zoomScale="85" zoomScaleNormal="85" workbookViewId="0">
      <selection activeCell="B23" sqref="B23"/>
    </sheetView>
  </sheetViews>
  <sheetFormatPr defaultColWidth="9.140625" defaultRowHeight="14.25"/>
  <cols>
    <col min="1" max="1" width="22.42578125" style="78" customWidth="1"/>
    <col min="2" max="2" width="18.5703125" style="78" customWidth="1"/>
    <col min="3" max="3" width="16.85546875" style="78" customWidth="1"/>
    <col min="4" max="6" width="16.140625" style="78" customWidth="1"/>
    <col min="7" max="7" width="22.5703125" style="78" customWidth="1"/>
    <col min="8" max="8" width="35.5703125" style="78" customWidth="1"/>
    <col min="9" max="16384" width="9.140625" style="78"/>
  </cols>
  <sheetData>
    <row r="1" spans="1:9" s="14" customFormat="1" ht="15.75">
      <c r="A1" s="13" t="s">
        <v>135</v>
      </c>
      <c r="B1" s="13"/>
    </row>
    <row r="2" spans="1:9" s="14" customFormat="1">
      <c r="A2" s="74" t="s">
        <v>136</v>
      </c>
    </row>
    <row r="3" spans="1:9" s="14" customFormat="1" ht="15.75">
      <c r="A3" s="74" t="s">
        <v>137</v>
      </c>
      <c r="B3" s="13"/>
    </row>
    <row r="4" spans="1:9" s="71" customFormat="1" ht="15">
      <c r="A4" s="74" t="s">
        <v>45</v>
      </c>
    </row>
    <row r="5" spans="1:9">
      <c r="A5" s="107" t="s">
        <v>47</v>
      </c>
      <c r="B5" s="107" t="s">
        <v>48</v>
      </c>
      <c r="I5" s="81"/>
    </row>
    <row r="6" spans="1:9">
      <c r="A6" s="108">
        <v>44392</v>
      </c>
      <c r="B6" s="44" t="s">
        <v>319</v>
      </c>
      <c r="I6" s="81"/>
    </row>
    <row r="7" spans="1:9" ht="51">
      <c r="A7" s="23" t="s">
        <v>138</v>
      </c>
      <c r="B7" s="5" t="s">
        <v>139</v>
      </c>
      <c r="C7" s="5" t="s">
        <v>140</v>
      </c>
      <c r="D7" s="5" t="s">
        <v>141</v>
      </c>
      <c r="E7" s="5" t="s">
        <v>142</v>
      </c>
      <c r="F7" s="5" t="s">
        <v>143</v>
      </c>
      <c r="G7" s="5" t="s">
        <v>144</v>
      </c>
      <c r="H7" s="5" t="s">
        <v>145</v>
      </c>
      <c r="I7" s="81"/>
    </row>
    <row r="8" spans="1:9" ht="25.5">
      <c r="A8" s="26" t="s">
        <v>340</v>
      </c>
      <c r="B8" s="26" t="s">
        <v>148</v>
      </c>
      <c r="C8" s="30" t="s">
        <v>341</v>
      </c>
      <c r="D8" s="30" t="s">
        <v>342</v>
      </c>
      <c r="E8" s="30" t="s">
        <v>343</v>
      </c>
      <c r="F8" s="30" t="s">
        <v>319</v>
      </c>
      <c r="G8" s="30" t="s">
        <v>344</v>
      </c>
      <c r="H8" s="30"/>
    </row>
    <row r="9" spans="1:9" ht="25.5">
      <c r="A9" s="26" t="s">
        <v>345</v>
      </c>
      <c r="B9" s="26" t="s">
        <v>148</v>
      </c>
      <c r="C9" s="30" t="s">
        <v>212</v>
      </c>
      <c r="D9" s="30" t="s">
        <v>346</v>
      </c>
      <c r="E9" s="30" t="s">
        <v>343</v>
      </c>
      <c r="F9" s="30" t="s">
        <v>319</v>
      </c>
      <c r="G9" s="30" t="s">
        <v>344</v>
      </c>
      <c r="H9" s="30"/>
    </row>
    <row r="10" spans="1:9">
      <c r="A10" s="26"/>
      <c r="B10" s="26"/>
      <c r="C10" s="30"/>
      <c r="D10" s="30"/>
      <c r="E10" s="30"/>
      <c r="F10" s="30"/>
      <c r="G10" s="30"/>
      <c r="H10" s="30"/>
    </row>
    <row r="11" spans="1:9">
      <c r="A11" s="26"/>
      <c r="B11" s="26"/>
      <c r="C11" s="30"/>
      <c r="D11" s="30"/>
      <c r="E11" s="30"/>
      <c r="F11" s="30"/>
      <c r="G11" s="30"/>
      <c r="H11" s="30"/>
    </row>
    <row r="12" spans="1:9">
      <c r="A12" s="26"/>
      <c r="B12" s="26"/>
      <c r="C12" s="30"/>
      <c r="D12" s="30"/>
      <c r="E12" s="30"/>
      <c r="F12" s="30"/>
      <c r="G12" s="30"/>
      <c r="H12" s="30"/>
    </row>
    <row r="13" spans="1:9" s="96" customFormat="1">
      <c r="A13" s="94" t="s">
        <v>146</v>
      </c>
      <c r="B13" s="94"/>
      <c r="C13" s="95"/>
      <c r="D13" s="95"/>
      <c r="E13" s="95"/>
      <c r="F13" s="95"/>
      <c r="G13" s="95"/>
      <c r="H13" s="95"/>
    </row>
    <row r="14" spans="1:9" s="96" customFormat="1">
      <c r="A14" s="94" t="s">
        <v>147</v>
      </c>
      <c r="C14" s="95"/>
      <c r="D14" s="95"/>
      <c r="E14" s="95"/>
      <c r="F14" s="95"/>
      <c r="G14" s="95"/>
      <c r="H14" s="95"/>
    </row>
    <row r="15" spans="1:9" s="96" customFormat="1">
      <c r="A15" s="94" t="s">
        <v>148</v>
      </c>
      <c r="C15" s="95"/>
      <c r="D15" s="95"/>
      <c r="E15" s="95"/>
      <c r="F15" s="95"/>
      <c r="G15" s="95"/>
      <c r="H15" s="95"/>
    </row>
    <row r="16" spans="1:9" s="96" customFormat="1">
      <c r="A16" s="94" t="s">
        <v>149</v>
      </c>
      <c r="C16" s="95"/>
      <c r="D16" s="95"/>
      <c r="E16" s="95"/>
      <c r="F16" s="95"/>
      <c r="G16" s="95"/>
      <c r="H16" s="95"/>
    </row>
    <row r="17" spans="1:8" s="96" customFormat="1">
      <c r="A17" s="94" t="s">
        <v>150</v>
      </c>
      <c r="C17" s="95"/>
      <c r="D17" s="95"/>
      <c r="E17" s="95"/>
      <c r="F17" s="95"/>
      <c r="G17" s="95"/>
      <c r="H17" s="95"/>
    </row>
    <row r="18" spans="1:8" s="96" customFormat="1">
      <c r="A18" s="94" t="s">
        <v>151</v>
      </c>
      <c r="C18" s="95"/>
      <c r="D18" s="95"/>
      <c r="E18" s="95"/>
      <c r="F18" s="95"/>
      <c r="G18" s="95"/>
      <c r="H18" s="95"/>
    </row>
    <row r="19" spans="1:8">
      <c r="A19" s="7" t="s">
        <v>152</v>
      </c>
    </row>
    <row r="22" spans="1:8" ht="15">
      <c r="A22" s="86" t="s">
        <v>101</v>
      </c>
      <c r="B22" s="87"/>
      <c r="C22" s="88"/>
    </row>
    <row r="23" spans="1:8" ht="153">
      <c r="A23" s="99" t="s">
        <v>153</v>
      </c>
      <c r="B23" s="90" t="s">
        <v>358</v>
      </c>
      <c r="C23" s="77"/>
    </row>
    <row r="24" spans="1:8">
      <c r="A24" s="90"/>
      <c r="B24" s="90"/>
      <c r="C24" s="77"/>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3"/>
  <sheetViews>
    <sheetView zoomScaleNormal="100" workbookViewId="0">
      <selection activeCell="E30" sqref="E30"/>
    </sheetView>
  </sheetViews>
  <sheetFormatPr defaultColWidth="9.140625" defaultRowHeight="12.75"/>
  <cols>
    <col min="1" max="1" width="18.85546875" style="8" customWidth="1"/>
    <col min="2" max="2" width="24.140625" style="8" customWidth="1"/>
    <col min="3" max="4" width="20.5703125" style="8" customWidth="1"/>
    <col min="5" max="5" width="21.140625" style="8" customWidth="1"/>
    <col min="6" max="6" width="19.42578125" style="8" customWidth="1"/>
    <col min="7" max="7" width="25.42578125" style="8" customWidth="1"/>
    <col min="8" max="8" width="31.140625" style="8" customWidth="1"/>
    <col min="9" max="9" width="23.85546875" style="8" customWidth="1"/>
    <col min="10" max="16384" width="9.140625" style="8"/>
  </cols>
  <sheetData>
    <row r="1" spans="1:7" ht="15.75">
      <c r="A1" s="6" t="s">
        <v>154</v>
      </c>
      <c r="B1" s="6"/>
    </row>
    <row r="2" spans="1:7" s="77" customFormat="1" ht="14.25">
      <c r="A2" s="74" t="s">
        <v>155</v>
      </c>
    </row>
    <row r="3" spans="1:7" s="77" customFormat="1" ht="14.25">
      <c r="A3" s="74" t="s">
        <v>156</v>
      </c>
    </row>
    <row r="4" spans="1:7" s="71" customFormat="1" ht="15">
      <c r="A4" s="74" t="s">
        <v>45</v>
      </c>
    </row>
    <row r="5" spans="1:7">
      <c r="A5" s="107" t="s">
        <v>47</v>
      </c>
      <c r="B5" s="107" t="s">
        <v>48</v>
      </c>
      <c r="D5" s="28"/>
      <c r="E5" s="28"/>
      <c r="F5" s="28"/>
      <c r="G5" s="28"/>
    </row>
    <row r="6" spans="1:7">
      <c r="A6" s="108">
        <v>44392</v>
      </c>
      <c r="B6" s="44" t="s">
        <v>319</v>
      </c>
      <c r="D6" s="28"/>
      <c r="E6" s="28"/>
      <c r="F6" s="28"/>
      <c r="G6" s="28"/>
    </row>
    <row r="7" spans="1:7" ht="14.45" customHeight="1">
      <c r="B7" s="162" t="s">
        <v>157</v>
      </c>
      <c r="C7" s="164"/>
      <c r="D7" s="163"/>
    </row>
    <row r="8" spans="1:7" ht="51">
      <c r="A8" s="23" t="s">
        <v>158</v>
      </c>
      <c r="B8" s="5" t="s">
        <v>159</v>
      </c>
      <c r="C8" s="5" t="s">
        <v>160</v>
      </c>
      <c r="D8" s="5" t="s">
        <v>161</v>
      </c>
      <c r="E8" s="70" t="s">
        <v>162</v>
      </c>
      <c r="F8" s="70" t="s">
        <v>163</v>
      </c>
    </row>
    <row r="9" spans="1:7" ht="38.25">
      <c r="A9" s="174" t="s">
        <v>319</v>
      </c>
      <c r="B9" s="120" t="s">
        <v>347</v>
      </c>
      <c r="C9" s="120" t="s">
        <v>349</v>
      </c>
      <c r="D9" s="120" t="s">
        <v>351</v>
      </c>
      <c r="E9" s="177"/>
      <c r="F9" s="177" t="s">
        <v>353</v>
      </c>
    </row>
    <row r="10" spans="1:7">
      <c r="A10" s="175"/>
      <c r="B10" s="121"/>
      <c r="C10" s="121"/>
      <c r="D10" s="121"/>
      <c r="E10" s="178"/>
      <c r="F10" s="178"/>
    </row>
    <row r="11" spans="1:7" ht="51">
      <c r="A11" s="176"/>
      <c r="B11" s="122" t="s">
        <v>348</v>
      </c>
      <c r="C11" s="122" t="s">
        <v>350</v>
      </c>
      <c r="D11" s="122" t="s">
        <v>352</v>
      </c>
      <c r="E11" s="179"/>
      <c r="F11" s="179"/>
    </row>
    <row r="12" spans="1:7" ht="38.25">
      <c r="A12" s="24" t="s">
        <v>17</v>
      </c>
      <c r="B12" s="27" t="s">
        <v>347</v>
      </c>
      <c r="C12" s="27" t="s">
        <v>349</v>
      </c>
      <c r="D12" s="27" t="s">
        <v>351</v>
      </c>
      <c r="E12" s="27"/>
      <c r="F12" s="27" t="s">
        <v>353</v>
      </c>
    </row>
    <row r="13" spans="1:7" ht="38.25">
      <c r="A13" s="24" t="s">
        <v>354</v>
      </c>
      <c r="B13" s="27" t="s">
        <v>347</v>
      </c>
      <c r="C13" s="27" t="s">
        <v>349</v>
      </c>
      <c r="D13" s="27" t="s">
        <v>351</v>
      </c>
      <c r="E13" s="27"/>
      <c r="F13" s="27" t="s">
        <v>353</v>
      </c>
    </row>
    <row r="15" spans="1:7" ht="15">
      <c r="A15" s="86" t="s">
        <v>101</v>
      </c>
      <c r="B15" s="87"/>
      <c r="C15" s="88"/>
    </row>
    <row r="16" spans="1:7" ht="102">
      <c r="A16" s="90" t="s">
        <v>164</v>
      </c>
      <c r="B16" s="90" t="s">
        <v>355</v>
      </c>
      <c r="C16" s="77"/>
    </row>
    <row r="22" spans="1:2">
      <c r="A22" s="4"/>
      <c r="B22" s="4"/>
    </row>
    <row r="23" spans="1:2">
      <c r="A23" s="4"/>
      <c r="B23" s="4"/>
    </row>
  </sheetData>
  <mergeCells count="4">
    <mergeCell ref="B7:D7"/>
    <mergeCell ref="A9:A11"/>
    <mergeCell ref="E9:E11"/>
    <mergeCell ref="F9:F11"/>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8"/>
  <sheetViews>
    <sheetView zoomScale="85" zoomScaleNormal="85" workbookViewId="0">
      <selection activeCell="B118" sqref="B118"/>
    </sheetView>
  </sheetViews>
  <sheetFormatPr defaultColWidth="9.140625" defaultRowHeight="12.75"/>
  <cols>
    <col min="1" max="1" width="27.5703125" style="8" customWidth="1"/>
    <col min="2" max="2" width="26.140625" style="8" customWidth="1"/>
    <col min="3" max="3" width="25.42578125" style="8" customWidth="1"/>
    <col min="4" max="4" width="24.85546875" style="8" customWidth="1"/>
    <col min="5" max="5" width="29.42578125" style="8" customWidth="1"/>
    <col min="6" max="6" width="17.5703125" style="8" customWidth="1"/>
    <col min="7" max="7" width="9.140625" style="8"/>
    <col min="8" max="8" width="27.5703125" style="8" customWidth="1"/>
    <col min="9" max="9" width="9.140625" style="8"/>
    <col min="10" max="10" width="23.85546875" style="8" customWidth="1"/>
    <col min="11" max="11" width="32.7109375" style="8" customWidth="1"/>
    <col min="12" max="16384" width="9.140625" style="8"/>
  </cols>
  <sheetData>
    <row r="1" spans="1:6" s="71" customFormat="1" ht="15">
      <c r="A1" s="74" t="s">
        <v>45</v>
      </c>
    </row>
    <row r="2" spans="1:6" ht="15.75">
      <c r="A2" s="6" t="s">
        <v>165</v>
      </c>
    </row>
    <row r="3" spans="1:6">
      <c r="A3" s="74" t="s">
        <v>166</v>
      </c>
    </row>
    <row r="4" spans="1:6" s="77" customFormat="1" ht="14.25">
      <c r="A4" s="74" t="s">
        <v>167</v>
      </c>
    </row>
    <row r="5" spans="1:6" ht="15" customHeight="1">
      <c r="A5" s="107" t="s">
        <v>47</v>
      </c>
      <c r="B5" s="107" t="s">
        <v>48</v>
      </c>
    </row>
    <row r="6" spans="1:6" ht="20.45" customHeight="1">
      <c r="A6" s="108">
        <v>44392</v>
      </c>
      <c r="B6" s="44" t="s">
        <v>319</v>
      </c>
      <c r="F6" s="25"/>
    </row>
    <row r="7" spans="1:6" ht="25.5">
      <c r="A7" s="1" t="s">
        <v>168</v>
      </c>
      <c r="B7" s="5" t="s">
        <v>169</v>
      </c>
      <c r="C7" s="5" t="s">
        <v>170</v>
      </c>
      <c r="D7" s="5" t="s">
        <v>171</v>
      </c>
      <c r="E7" s="5" t="s">
        <v>172</v>
      </c>
    </row>
    <row r="8" spans="1:6" ht="25.5">
      <c r="A8" s="19"/>
      <c r="B8" s="30" t="s">
        <v>173</v>
      </c>
      <c r="C8" s="30">
        <v>307</v>
      </c>
      <c r="D8" s="30">
        <v>618</v>
      </c>
      <c r="E8" s="30"/>
    </row>
    <row r="9" spans="1:6">
      <c r="A9" s="19"/>
      <c r="B9" s="30"/>
      <c r="C9" s="30"/>
      <c r="D9" s="30"/>
    </row>
    <row r="10" spans="1:6" ht="25.5">
      <c r="A10" s="21" t="s">
        <v>174</v>
      </c>
      <c r="B10" s="5" t="s">
        <v>175</v>
      </c>
      <c r="C10" s="5" t="s">
        <v>176</v>
      </c>
      <c r="D10" s="5"/>
    </row>
    <row r="11" spans="1:6">
      <c r="A11" s="12" t="s">
        <v>147</v>
      </c>
      <c r="B11" s="8">
        <v>30.420711974109999</v>
      </c>
      <c r="C11" s="9"/>
      <c r="D11" s="20"/>
    </row>
    <row r="12" spans="1:6" ht="25.5">
      <c r="A12" s="12" t="s">
        <v>148</v>
      </c>
      <c r="B12" s="8">
        <v>3.88349514563106</v>
      </c>
      <c r="C12" s="9"/>
      <c r="D12" s="20"/>
    </row>
    <row r="13" spans="1:6">
      <c r="A13" s="12" t="s">
        <v>149</v>
      </c>
      <c r="B13" s="8">
        <v>5.8252427184466002</v>
      </c>
      <c r="C13" s="9"/>
      <c r="D13" s="20"/>
    </row>
    <row r="14" spans="1:6">
      <c r="A14" s="12" t="s">
        <v>150</v>
      </c>
      <c r="B14" s="8">
        <v>1.13268608414239</v>
      </c>
      <c r="C14" s="9"/>
      <c r="D14" s="20"/>
    </row>
    <row r="15" spans="1:6">
      <c r="A15" s="12" t="s">
        <v>151</v>
      </c>
      <c r="B15" s="8">
        <v>3.07443365695792</v>
      </c>
      <c r="C15" s="9"/>
      <c r="D15" s="20"/>
    </row>
    <row r="16" spans="1:6">
      <c r="A16" s="12" t="s">
        <v>380</v>
      </c>
      <c r="B16" s="8">
        <v>55.663430420711897</v>
      </c>
      <c r="C16" s="9"/>
      <c r="D16" s="20"/>
    </row>
    <row r="17" spans="1:4">
      <c r="A17" s="21" t="s">
        <v>177</v>
      </c>
      <c r="B17" s="5" t="s">
        <v>178</v>
      </c>
      <c r="C17" s="9"/>
      <c r="D17" s="20"/>
    </row>
    <row r="18" spans="1:4">
      <c r="A18" s="26" t="s">
        <v>179</v>
      </c>
      <c r="B18" s="132">
        <v>0.16181229773462785</v>
      </c>
      <c r="C18" s="11"/>
      <c r="D18" s="20"/>
    </row>
    <row r="19" spans="1:4">
      <c r="A19" s="26" t="s">
        <v>180</v>
      </c>
      <c r="B19" s="132">
        <v>0</v>
      </c>
      <c r="C19" s="11"/>
      <c r="D19" s="20"/>
    </row>
    <row r="20" spans="1:4">
      <c r="A20" s="26" t="s">
        <v>181</v>
      </c>
      <c r="B20" s="132">
        <v>0</v>
      </c>
      <c r="C20" s="11"/>
      <c r="D20" s="20"/>
    </row>
    <row r="21" spans="1:4">
      <c r="A21" s="26" t="s">
        <v>182</v>
      </c>
      <c r="B21" s="132">
        <v>0</v>
      </c>
      <c r="C21" s="11"/>
      <c r="D21" s="20"/>
    </row>
    <row r="22" spans="1:4">
      <c r="A22" s="26" t="s">
        <v>183</v>
      </c>
      <c r="B22" s="132">
        <v>0</v>
      </c>
      <c r="C22" s="11"/>
      <c r="D22" s="20"/>
    </row>
    <row r="23" spans="1:4">
      <c r="A23" s="26" t="s">
        <v>184</v>
      </c>
      <c r="B23" s="132">
        <v>0</v>
      </c>
      <c r="C23" s="11"/>
      <c r="D23" s="20"/>
    </row>
    <row r="24" spans="1:4">
      <c r="A24" s="26" t="s">
        <v>185</v>
      </c>
      <c r="B24" s="132">
        <v>0.64724919093851141</v>
      </c>
      <c r="C24" s="11"/>
      <c r="D24" s="20"/>
    </row>
    <row r="25" spans="1:4">
      <c r="A25" s="26" t="s">
        <v>186</v>
      </c>
      <c r="B25" s="132">
        <v>0</v>
      </c>
      <c r="C25" s="11"/>
      <c r="D25" s="20"/>
    </row>
    <row r="26" spans="1:4">
      <c r="A26" s="26" t="s">
        <v>187</v>
      </c>
      <c r="B26" s="132">
        <v>0</v>
      </c>
      <c r="C26" s="11"/>
      <c r="D26" s="20"/>
    </row>
    <row r="27" spans="1:4">
      <c r="A27" s="26" t="s">
        <v>188</v>
      </c>
      <c r="B27" s="132">
        <v>0.16181229773462785</v>
      </c>
      <c r="C27" s="11"/>
      <c r="D27" s="20"/>
    </row>
    <row r="28" spans="1:4">
      <c r="A28" s="26" t="s">
        <v>189</v>
      </c>
      <c r="B28" s="132">
        <v>0</v>
      </c>
      <c r="C28" s="11"/>
      <c r="D28" s="20"/>
    </row>
    <row r="29" spans="1:4">
      <c r="A29" s="26" t="s">
        <v>190</v>
      </c>
      <c r="B29" s="132">
        <v>0</v>
      </c>
      <c r="C29" s="11"/>
      <c r="D29" s="20"/>
    </row>
    <row r="30" spans="1:4">
      <c r="A30" s="26" t="s">
        <v>191</v>
      </c>
      <c r="B30" s="132">
        <v>0.97087378640776689</v>
      </c>
      <c r="C30" s="11"/>
      <c r="D30" s="20"/>
    </row>
    <row r="31" spans="1:4">
      <c r="A31" s="26" t="s">
        <v>192</v>
      </c>
      <c r="B31" s="132">
        <v>0</v>
      </c>
      <c r="C31" s="11"/>
      <c r="D31" s="20"/>
    </row>
    <row r="32" spans="1:4">
      <c r="A32" s="26" t="s">
        <v>193</v>
      </c>
      <c r="B32" s="132">
        <v>0</v>
      </c>
      <c r="C32" s="11"/>
      <c r="D32" s="20"/>
    </row>
    <row r="33" spans="1:4">
      <c r="A33" s="26" t="s">
        <v>194</v>
      </c>
      <c r="B33" s="132">
        <v>3.2362459546925564</v>
      </c>
      <c r="C33" s="11"/>
      <c r="D33" s="20"/>
    </row>
    <row r="34" spans="1:4">
      <c r="A34" s="26" t="s">
        <v>195</v>
      </c>
      <c r="B34" s="132">
        <v>0</v>
      </c>
      <c r="C34" s="11"/>
      <c r="D34" s="20"/>
    </row>
    <row r="35" spans="1:4">
      <c r="A35" s="26" t="s">
        <v>196</v>
      </c>
      <c r="B35" s="132">
        <v>2.1035598705501619</v>
      </c>
      <c r="C35" s="11"/>
      <c r="D35" s="20"/>
    </row>
    <row r="36" spans="1:4">
      <c r="A36" s="26" t="s">
        <v>197</v>
      </c>
      <c r="B36" s="132">
        <v>0.16181229773462785</v>
      </c>
      <c r="C36" s="11"/>
      <c r="D36" s="20"/>
    </row>
    <row r="37" spans="1:4">
      <c r="A37" s="26" t="s">
        <v>198</v>
      </c>
      <c r="B37" s="132">
        <v>0</v>
      </c>
      <c r="C37" s="11"/>
      <c r="D37" s="20"/>
    </row>
    <row r="38" spans="1:4">
      <c r="A38" s="26" t="s">
        <v>199</v>
      </c>
      <c r="B38" s="132">
        <v>0</v>
      </c>
      <c r="C38" s="11"/>
      <c r="D38" s="20"/>
    </row>
    <row r="39" spans="1:4">
      <c r="A39" s="26" t="s">
        <v>200</v>
      </c>
      <c r="B39" s="132">
        <v>1.9417475728155338</v>
      </c>
      <c r="C39" s="11"/>
      <c r="D39" s="20"/>
    </row>
    <row r="40" spans="1:4">
      <c r="A40" s="26" t="s">
        <v>201</v>
      </c>
      <c r="B40" s="132">
        <v>4.6925566343042071</v>
      </c>
      <c r="C40" s="11"/>
      <c r="D40" s="20"/>
    </row>
    <row r="41" spans="1:4">
      <c r="A41" s="26" t="s">
        <v>202</v>
      </c>
      <c r="B41" s="132">
        <v>0.16181229773462785</v>
      </c>
      <c r="C41" s="11"/>
      <c r="D41" s="20"/>
    </row>
    <row r="42" spans="1:4">
      <c r="A42" s="26" t="s">
        <v>203</v>
      </c>
      <c r="B42" s="132">
        <v>0</v>
      </c>
      <c r="C42" s="11"/>
      <c r="D42" s="20"/>
    </row>
    <row r="43" spans="1:4">
      <c r="A43" s="26" t="s">
        <v>204</v>
      </c>
      <c r="B43" s="132">
        <v>0</v>
      </c>
      <c r="C43" s="11"/>
      <c r="D43" s="20"/>
    </row>
    <row r="44" spans="1:4">
      <c r="A44" s="26" t="s">
        <v>205</v>
      </c>
      <c r="B44" s="132">
        <v>0</v>
      </c>
      <c r="C44" s="11"/>
      <c r="D44" s="20"/>
    </row>
    <row r="45" spans="1:4">
      <c r="A45" s="26" t="s">
        <v>206</v>
      </c>
      <c r="B45" s="132">
        <v>0.3236245954692557</v>
      </c>
      <c r="C45" s="11"/>
      <c r="D45" s="20"/>
    </row>
    <row r="46" spans="1:4">
      <c r="A46" s="26" t="s">
        <v>207</v>
      </c>
      <c r="B46" s="132">
        <v>0</v>
      </c>
      <c r="C46" s="11"/>
      <c r="D46" s="20"/>
    </row>
    <row r="47" spans="1:4">
      <c r="A47" s="26" t="s">
        <v>208</v>
      </c>
      <c r="B47" s="132">
        <v>0</v>
      </c>
      <c r="C47" s="11"/>
      <c r="D47" s="20"/>
    </row>
    <row r="48" spans="1:4">
      <c r="A48" s="26" t="s">
        <v>209</v>
      </c>
      <c r="B48" s="132">
        <v>0</v>
      </c>
      <c r="C48" s="11"/>
      <c r="D48" s="20"/>
    </row>
    <row r="49" spans="1:4">
      <c r="A49" s="26" t="s">
        <v>210</v>
      </c>
      <c r="B49" s="132">
        <v>0.64724919093851141</v>
      </c>
      <c r="C49" s="11"/>
      <c r="D49" s="20"/>
    </row>
    <row r="50" spans="1:4">
      <c r="A50" s="26" t="s">
        <v>211</v>
      </c>
      <c r="B50" s="132">
        <v>0</v>
      </c>
      <c r="C50" s="11"/>
      <c r="D50" s="20"/>
    </row>
    <row r="51" spans="1:4">
      <c r="A51" s="26" t="s">
        <v>212</v>
      </c>
      <c r="B51" s="132">
        <v>0.16181229773462785</v>
      </c>
      <c r="C51" s="11"/>
      <c r="D51" s="20"/>
    </row>
    <row r="52" spans="1:4">
      <c r="A52" s="26" t="s">
        <v>213</v>
      </c>
      <c r="B52" s="132">
        <v>0.16181229773462785</v>
      </c>
      <c r="C52" s="11"/>
      <c r="D52" s="20"/>
    </row>
    <row r="53" spans="1:4">
      <c r="A53" s="26" t="s">
        <v>214</v>
      </c>
      <c r="B53" s="132">
        <v>1.7799352750809061</v>
      </c>
      <c r="C53" s="11"/>
      <c r="D53" s="20"/>
    </row>
    <row r="54" spans="1:4">
      <c r="A54" s="26" t="s">
        <v>215</v>
      </c>
      <c r="B54" s="132">
        <v>0.8090614886731391</v>
      </c>
      <c r="C54" s="11"/>
      <c r="D54" s="20"/>
    </row>
    <row r="55" spans="1:4">
      <c r="A55" s="26" t="s">
        <v>216</v>
      </c>
      <c r="B55" s="132">
        <v>0</v>
      </c>
      <c r="C55" s="11"/>
      <c r="D55" s="20"/>
    </row>
    <row r="56" spans="1:4">
      <c r="A56" s="26" t="s">
        <v>217</v>
      </c>
      <c r="B56" s="132">
        <v>0</v>
      </c>
      <c r="C56" s="11"/>
      <c r="D56" s="20"/>
    </row>
    <row r="57" spans="1:4">
      <c r="A57" s="26" t="s">
        <v>218</v>
      </c>
      <c r="B57" s="132">
        <v>0</v>
      </c>
      <c r="C57" s="11"/>
      <c r="D57" s="20"/>
    </row>
    <row r="58" spans="1:4">
      <c r="A58" s="26" t="s">
        <v>219</v>
      </c>
      <c r="B58" s="132">
        <v>0</v>
      </c>
      <c r="C58" s="11"/>
      <c r="D58" s="20"/>
    </row>
    <row r="59" spans="1:4">
      <c r="A59" s="26" t="s">
        <v>220</v>
      </c>
      <c r="B59" s="132">
        <v>0.16181229773462785</v>
      </c>
      <c r="C59" s="11"/>
      <c r="D59" s="20"/>
    </row>
    <row r="60" spans="1:4">
      <c r="A60" s="26" t="s">
        <v>221</v>
      </c>
      <c r="B60" s="132">
        <v>3.0744336569579289</v>
      </c>
      <c r="C60" s="11"/>
      <c r="D60" s="20"/>
    </row>
    <row r="61" spans="1:4">
      <c r="A61" s="26" t="s">
        <v>222</v>
      </c>
      <c r="B61" s="132">
        <v>0.16181229773462785</v>
      </c>
      <c r="C61" s="11"/>
      <c r="D61" s="20"/>
    </row>
    <row r="62" spans="1:4">
      <c r="A62" s="26" t="s">
        <v>223</v>
      </c>
      <c r="B62" s="132">
        <v>0</v>
      </c>
      <c r="C62" s="11"/>
      <c r="D62" s="20"/>
    </row>
    <row r="63" spans="1:4">
      <c r="A63" s="26" t="s">
        <v>224</v>
      </c>
      <c r="B63" s="132">
        <v>0.8090614886731391</v>
      </c>
      <c r="C63" s="11"/>
      <c r="D63" s="20"/>
    </row>
    <row r="64" spans="1:4">
      <c r="A64" s="26" t="s">
        <v>225</v>
      </c>
      <c r="B64" s="132">
        <v>0.3236245954692557</v>
      </c>
      <c r="C64" s="11"/>
      <c r="D64" s="20"/>
    </row>
    <row r="65" spans="1:4">
      <c r="A65" s="26" t="s">
        <v>226</v>
      </c>
      <c r="B65" s="132">
        <v>16.990291262135923</v>
      </c>
      <c r="C65" s="11"/>
      <c r="D65" s="20"/>
    </row>
    <row r="66" spans="1:4">
      <c r="A66" s="26" t="s">
        <v>227</v>
      </c>
      <c r="B66" s="132">
        <v>0.16181229773462785</v>
      </c>
      <c r="C66" s="11"/>
      <c r="D66" s="20"/>
    </row>
    <row r="67" spans="1:4">
      <c r="A67" s="26" t="s">
        <v>381</v>
      </c>
      <c r="B67" s="132">
        <v>5.9870550161812295</v>
      </c>
      <c r="C67" s="11"/>
      <c r="D67" s="20"/>
    </row>
    <row r="68" spans="1:4">
      <c r="A68" s="97" t="s">
        <v>228</v>
      </c>
      <c r="B68" s="132">
        <f>SUM(B18:B67)</f>
        <v>45.792880258899672</v>
      </c>
      <c r="C68" s="11"/>
      <c r="D68" s="20"/>
    </row>
    <row r="69" spans="1:4">
      <c r="A69" s="26" t="s">
        <v>229</v>
      </c>
      <c r="B69" s="132">
        <v>0</v>
      </c>
      <c r="C69" s="11"/>
      <c r="D69" s="20"/>
    </row>
    <row r="70" spans="1:4">
      <c r="A70" s="26" t="s">
        <v>230</v>
      </c>
      <c r="B70" s="132">
        <v>0.64724919093851097</v>
      </c>
      <c r="C70" s="11"/>
      <c r="D70" s="20"/>
    </row>
    <row r="71" spans="1:4">
      <c r="A71" s="26" t="s">
        <v>231</v>
      </c>
      <c r="B71" s="132">
        <v>0.16181229773462699</v>
      </c>
      <c r="C71" s="11"/>
      <c r="D71" s="20"/>
    </row>
    <row r="72" spans="1:4">
      <c r="A72" s="26" t="s">
        <v>232</v>
      </c>
      <c r="B72" s="132">
        <v>0</v>
      </c>
      <c r="C72" s="11"/>
      <c r="D72" s="20"/>
    </row>
    <row r="73" spans="1:4">
      <c r="A73" s="26" t="s">
        <v>233</v>
      </c>
      <c r="B73" s="132">
        <v>0</v>
      </c>
      <c r="C73" s="11"/>
      <c r="D73" s="20"/>
    </row>
    <row r="74" spans="1:4">
      <c r="A74" s="26" t="s">
        <v>234</v>
      </c>
      <c r="B74" s="132">
        <v>0.32362459546925498</v>
      </c>
      <c r="C74" s="11"/>
      <c r="D74" s="20"/>
    </row>
    <row r="75" spans="1:4">
      <c r="A75" s="26" t="s">
        <v>380</v>
      </c>
      <c r="B75" s="132">
        <v>53.074433656957929</v>
      </c>
      <c r="C75" s="11"/>
      <c r="D75" s="20"/>
    </row>
    <row r="76" spans="1:4">
      <c r="A76" s="7" t="s">
        <v>235</v>
      </c>
    </row>
    <row r="77" spans="1:4">
      <c r="A77" s="7" t="s">
        <v>236</v>
      </c>
    </row>
    <row r="78" spans="1:4">
      <c r="A78" s="7" t="s">
        <v>237</v>
      </c>
    </row>
    <row r="79" spans="1:4">
      <c r="A79" s="7" t="s">
        <v>238</v>
      </c>
    </row>
    <row r="80" spans="1:4">
      <c r="A80" s="22" t="s">
        <v>239</v>
      </c>
    </row>
    <row r="81" spans="1:5">
      <c r="A81" s="22" t="s">
        <v>240</v>
      </c>
    </row>
    <row r="82" spans="1:5">
      <c r="A82" s="22"/>
    </row>
    <row r="84" spans="1:5" ht="15.75">
      <c r="A84" s="6" t="s">
        <v>241</v>
      </c>
      <c r="B84" s="78"/>
      <c r="C84" s="78"/>
      <c r="D84" s="78"/>
      <c r="E84" s="78"/>
    </row>
    <row r="85" spans="1:5" s="77" customFormat="1" ht="14.25">
      <c r="A85" s="74" t="s">
        <v>242</v>
      </c>
    </row>
    <row r="86" spans="1:5" ht="15" customHeight="1">
      <c r="A86" s="107" t="s">
        <v>47</v>
      </c>
      <c r="B86" s="107" t="s">
        <v>48</v>
      </c>
      <c r="D86" s="78"/>
      <c r="E86" s="78"/>
    </row>
    <row r="87" spans="1:5" ht="14.25">
      <c r="A87" s="108">
        <v>44392</v>
      </c>
      <c r="B87" s="44" t="s">
        <v>319</v>
      </c>
      <c r="D87" s="78"/>
      <c r="E87" s="78"/>
    </row>
    <row r="88" spans="1:5" ht="54" customHeight="1">
      <c r="A88" s="1" t="s">
        <v>243</v>
      </c>
      <c r="B88" s="5" t="s">
        <v>244</v>
      </c>
      <c r="C88" s="5" t="s">
        <v>245</v>
      </c>
      <c r="D88" s="5" t="s">
        <v>246</v>
      </c>
      <c r="E88" s="5" t="s">
        <v>247</v>
      </c>
    </row>
    <row r="89" spans="1:5" ht="51">
      <c r="A89" s="133" t="s">
        <v>382</v>
      </c>
      <c r="B89" s="134">
        <v>43263</v>
      </c>
      <c r="C89" s="135" t="s">
        <v>320</v>
      </c>
      <c r="D89" s="135" t="s">
        <v>28</v>
      </c>
      <c r="E89" s="135">
        <v>9</v>
      </c>
    </row>
    <row r="90" spans="1:5" ht="63.75">
      <c r="A90" s="133" t="s">
        <v>383</v>
      </c>
      <c r="B90" s="134">
        <v>43189</v>
      </c>
      <c r="C90" s="135" t="s">
        <v>320</v>
      </c>
      <c r="D90" s="135" t="s">
        <v>28</v>
      </c>
      <c r="E90" s="135">
        <v>1</v>
      </c>
    </row>
    <row r="91" spans="1:5" ht="38.25">
      <c r="A91" s="133" t="s">
        <v>384</v>
      </c>
      <c r="B91" s="134">
        <v>43480</v>
      </c>
      <c r="C91" s="135" t="s">
        <v>320</v>
      </c>
      <c r="D91" s="135" t="s">
        <v>28</v>
      </c>
      <c r="E91" s="135">
        <v>8</v>
      </c>
    </row>
    <row r="92" spans="1:5" ht="63.75">
      <c r="A92" s="133" t="s">
        <v>385</v>
      </c>
      <c r="B92" s="134">
        <v>43263</v>
      </c>
      <c r="C92" s="135" t="s">
        <v>320</v>
      </c>
      <c r="D92" s="135" t="s">
        <v>28</v>
      </c>
      <c r="E92" s="135">
        <v>5</v>
      </c>
    </row>
    <row r="93" spans="1:5" ht="63.75">
      <c r="A93" s="133" t="s">
        <v>386</v>
      </c>
      <c r="B93" s="134">
        <v>43340</v>
      </c>
      <c r="C93" s="135" t="s">
        <v>320</v>
      </c>
      <c r="D93" s="135" t="s">
        <v>28</v>
      </c>
      <c r="E93" s="135">
        <v>5</v>
      </c>
    </row>
    <row r="94" spans="1:5" ht="51">
      <c r="A94" s="133" t="s">
        <v>387</v>
      </c>
      <c r="B94" s="134">
        <v>44086</v>
      </c>
      <c r="C94" s="135" t="s">
        <v>320</v>
      </c>
      <c r="D94" s="135" t="s">
        <v>8</v>
      </c>
      <c r="E94" s="135" t="s">
        <v>320</v>
      </c>
    </row>
    <row r="95" spans="1:5" ht="38.25">
      <c r="A95" s="133" t="s">
        <v>388</v>
      </c>
      <c r="B95" s="134">
        <v>44086</v>
      </c>
      <c r="C95" s="135" t="s">
        <v>320</v>
      </c>
      <c r="D95" s="135" t="s">
        <v>28</v>
      </c>
      <c r="E95" s="135">
        <v>1</v>
      </c>
    </row>
    <row r="96" spans="1:5" ht="51">
      <c r="A96" s="133" t="s">
        <v>389</v>
      </c>
      <c r="B96" s="134">
        <v>44086</v>
      </c>
      <c r="C96" s="135" t="s">
        <v>320</v>
      </c>
      <c r="D96" s="135" t="s">
        <v>8</v>
      </c>
      <c r="E96" s="135" t="s">
        <v>320</v>
      </c>
    </row>
    <row r="97" spans="1:5" ht="25.5">
      <c r="A97" s="133" t="s">
        <v>390</v>
      </c>
      <c r="B97" s="134">
        <v>44086</v>
      </c>
      <c r="C97" s="135" t="s">
        <v>320</v>
      </c>
      <c r="D97" s="135" t="s">
        <v>28</v>
      </c>
      <c r="E97" s="135">
        <v>0</v>
      </c>
    </row>
    <row r="98" spans="1:5" ht="38.25">
      <c r="A98" s="133" t="s">
        <v>391</v>
      </c>
      <c r="B98" s="134">
        <v>44086</v>
      </c>
      <c r="C98" s="135" t="s">
        <v>320</v>
      </c>
      <c r="D98" s="135" t="s">
        <v>28</v>
      </c>
      <c r="E98" s="135">
        <v>0</v>
      </c>
    </row>
    <row r="99" spans="1:5" ht="51">
      <c r="A99" s="133" t="s">
        <v>392</v>
      </c>
      <c r="B99" s="134">
        <v>44086</v>
      </c>
      <c r="C99" s="135" t="s">
        <v>320</v>
      </c>
      <c r="D99" s="135" t="s">
        <v>28</v>
      </c>
      <c r="E99" s="135">
        <v>0</v>
      </c>
    </row>
    <row r="100" spans="1:5" ht="25.5">
      <c r="A100" s="133" t="s">
        <v>393</v>
      </c>
      <c r="B100" s="134">
        <v>44086</v>
      </c>
      <c r="C100" s="135" t="s">
        <v>320</v>
      </c>
      <c r="D100" s="135" t="s">
        <v>28</v>
      </c>
      <c r="E100" s="135">
        <v>0</v>
      </c>
    </row>
    <row r="101" spans="1:5" ht="25.5">
      <c r="A101" s="133" t="s">
        <v>394</v>
      </c>
      <c r="B101" s="134">
        <v>44086</v>
      </c>
      <c r="C101" s="135" t="s">
        <v>320</v>
      </c>
      <c r="D101" s="135" t="s">
        <v>28</v>
      </c>
      <c r="E101" s="135">
        <v>2</v>
      </c>
    </row>
    <row r="102" spans="1:5" ht="51">
      <c r="A102" s="133" t="s">
        <v>395</v>
      </c>
      <c r="B102" s="134">
        <v>44086</v>
      </c>
      <c r="C102" s="135" t="s">
        <v>320</v>
      </c>
      <c r="D102" s="135" t="s">
        <v>8</v>
      </c>
      <c r="E102" s="135" t="s">
        <v>320</v>
      </c>
    </row>
    <row r="103" spans="1:5" ht="51">
      <c r="A103" s="133" t="s">
        <v>396</v>
      </c>
      <c r="B103" s="134">
        <v>44086</v>
      </c>
      <c r="C103" s="135" t="s">
        <v>320</v>
      </c>
      <c r="D103" s="135" t="s">
        <v>28</v>
      </c>
      <c r="E103" s="135">
        <v>0</v>
      </c>
    </row>
    <row r="104" spans="1:5" ht="51">
      <c r="A104" s="133" t="s">
        <v>397</v>
      </c>
      <c r="B104" s="134">
        <v>44086</v>
      </c>
      <c r="C104" s="135" t="s">
        <v>320</v>
      </c>
      <c r="D104" s="135" t="s">
        <v>28</v>
      </c>
      <c r="E104" s="135">
        <v>1</v>
      </c>
    </row>
    <row r="105" spans="1:5" ht="38.25">
      <c r="A105" s="133" t="s">
        <v>398</v>
      </c>
      <c r="B105" s="134">
        <v>42292</v>
      </c>
      <c r="C105" s="135" t="s">
        <v>320</v>
      </c>
      <c r="D105" s="135" t="s">
        <v>28</v>
      </c>
      <c r="E105" s="135">
        <v>5</v>
      </c>
    </row>
    <row r="106" spans="1:5" ht="63.75">
      <c r="A106" s="133" t="s">
        <v>399</v>
      </c>
      <c r="B106" s="134">
        <v>43658</v>
      </c>
      <c r="C106" s="135" t="s">
        <v>320</v>
      </c>
      <c r="D106" s="135" t="s">
        <v>28</v>
      </c>
      <c r="E106" s="135">
        <v>2</v>
      </c>
    </row>
    <row r="107" spans="1:5" ht="38.25">
      <c r="A107" s="133" t="s">
        <v>400</v>
      </c>
      <c r="B107" s="134">
        <v>43384</v>
      </c>
      <c r="C107" s="135" t="s">
        <v>320</v>
      </c>
      <c r="D107" s="135" t="s">
        <v>28</v>
      </c>
      <c r="E107" s="135">
        <v>5</v>
      </c>
    </row>
    <row r="108" spans="1:5" ht="51">
      <c r="A108" s="133" t="s">
        <v>401</v>
      </c>
      <c r="B108" s="134">
        <v>44214</v>
      </c>
      <c r="C108" s="135" t="s">
        <v>320</v>
      </c>
      <c r="D108" s="135" t="s">
        <v>8</v>
      </c>
      <c r="E108" s="135" t="s">
        <v>320</v>
      </c>
    </row>
    <row r="109" spans="1:5" ht="63.75">
      <c r="A109" s="133" t="s">
        <v>402</v>
      </c>
      <c r="B109" s="134">
        <v>44207</v>
      </c>
      <c r="C109" s="135" t="s">
        <v>320</v>
      </c>
      <c r="D109" s="135" t="s">
        <v>8</v>
      </c>
      <c r="E109" s="135" t="s">
        <v>320</v>
      </c>
    </row>
    <row r="110" spans="1:5" ht="51">
      <c r="A110" s="133" t="s">
        <v>403</v>
      </c>
      <c r="B110" s="134">
        <v>44255</v>
      </c>
      <c r="C110" s="135" t="s">
        <v>320</v>
      </c>
      <c r="D110" s="135" t="s">
        <v>8</v>
      </c>
      <c r="E110" s="135" t="s">
        <v>320</v>
      </c>
    </row>
    <row r="111" spans="1:5" ht="63.75">
      <c r="A111" s="152" t="s">
        <v>415</v>
      </c>
      <c r="B111" s="153">
        <v>44317</v>
      </c>
      <c r="C111" s="154" t="s">
        <v>320</v>
      </c>
      <c r="D111" s="154" t="s">
        <v>8</v>
      </c>
      <c r="E111" s="154" t="s">
        <v>320</v>
      </c>
    </row>
    <row r="112" spans="1:5" ht="63.75">
      <c r="A112" s="152" t="s">
        <v>416</v>
      </c>
      <c r="B112" s="153">
        <v>44317</v>
      </c>
      <c r="C112" s="154" t="s">
        <v>320</v>
      </c>
      <c r="D112" s="154" t="s">
        <v>8</v>
      </c>
      <c r="E112" s="154" t="s">
        <v>320</v>
      </c>
    </row>
    <row r="113" spans="1:5" ht="38.25">
      <c r="A113" s="152" t="s">
        <v>417</v>
      </c>
      <c r="B113" s="153">
        <v>44363</v>
      </c>
      <c r="C113" s="154" t="s">
        <v>320</v>
      </c>
      <c r="D113" s="154" t="s">
        <v>8</v>
      </c>
      <c r="E113" s="154" t="s">
        <v>320</v>
      </c>
    </row>
    <row r="114" spans="1:5" ht="14.25">
      <c r="A114" s="7"/>
      <c r="B114" s="78"/>
      <c r="C114" s="78"/>
      <c r="D114" s="78"/>
      <c r="E114" s="78"/>
    </row>
    <row r="115" spans="1:5" ht="14.25">
      <c r="A115" s="78"/>
      <c r="B115" s="78"/>
      <c r="C115" s="78"/>
      <c r="D115" s="78"/>
      <c r="E115" s="78"/>
    </row>
    <row r="116" spans="1:5" ht="15">
      <c r="A116" s="86" t="s">
        <v>101</v>
      </c>
      <c r="B116" s="87"/>
      <c r="C116" s="88"/>
    </row>
    <row r="117" spans="1:5" ht="102">
      <c r="A117" s="90" t="s">
        <v>248</v>
      </c>
      <c r="B117" s="90" t="s">
        <v>419</v>
      </c>
      <c r="C117" s="91"/>
    </row>
    <row r="118" spans="1:5" ht="102">
      <c r="A118" s="48" t="s">
        <v>249</v>
      </c>
      <c r="B118" s="90" t="s">
        <v>418</v>
      </c>
      <c r="C118" s="48"/>
    </row>
  </sheetData>
  <sortState ref="M14:O38">
    <sortCondition ref="M13"/>
  </sortState>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99"/>
  <sheetViews>
    <sheetView topLeftCell="A58" zoomScale="85" zoomScaleNormal="85" workbookViewId="0">
      <selection activeCell="A64" sqref="A64"/>
    </sheetView>
  </sheetViews>
  <sheetFormatPr defaultColWidth="8.85546875" defaultRowHeight="14.25"/>
  <cols>
    <col min="1" max="1" width="19.85546875" style="77" customWidth="1"/>
    <col min="2" max="2" width="11.85546875" style="77" customWidth="1"/>
    <col min="3" max="3" width="14.140625" style="77" customWidth="1"/>
    <col min="4" max="5" width="14.85546875" style="77" customWidth="1"/>
    <col min="6" max="6" width="17" style="77" customWidth="1"/>
    <col min="7" max="16384" width="8.85546875" style="77"/>
  </cols>
  <sheetData>
    <row r="1" spans="1:6">
      <c r="A1" s="74" t="s">
        <v>250</v>
      </c>
    </row>
    <row r="2" spans="1:6" ht="15.75">
      <c r="A2" s="6" t="s">
        <v>251</v>
      </c>
    </row>
    <row r="3" spans="1:6" s="57" customFormat="1">
      <c r="A3" s="52" t="s">
        <v>252</v>
      </c>
      <c r="B3" s="52"/>
      <c r="C3" s="52"/>
      <c r="D3" s="77"/>
      <c r="E3" s="77"/>
      <c r="F3" s="77"/>
    </row>
    <row r="4" spans="1:6" ht="30" customHeight="1">
      <c r="A4" s="106" t="s">
        <v>47</v>
      </c>
      <c r="B4" s="106" t="s">
        <v>48</v>
      </c>
      <c r="C4" s="106" t="s">
        <v>253</v>
      </c>
    </row>
    <row r="5" spans="1:6" ht="25.5">
      <c r="A5" s="108">
        <v>44392</v>
      </c>
      <c r="B5" s="44" t="s">
        <v>319</v>
      </c>
      <c r="C5" s="35" t="s">
        <v>254</v>
      </c>
    </row>
    <row r="60" spans="1:7">
      <c r="A60" s="52" t="s">
        <v>255</v>
      </c>
      <c r="B60" s="52"/>
      <c r="C60" s="52"/>
    </row>
    <row r="61" spans="1:7">
      <c r="A61" s="106" t="s">
        <v>47</v>
      </c>
      <c r="B61" s="106" t="s">
        <v>48</v>
      </c>
      <c r="C61" s="106" t="s">
        <v>253</v>
      </c>
    </row>
    <row r="62" spans="1:7" ht="25.5">
      <c r="A62" s="108">
        <v>44392</v>
      </c>
      <c r="B62" s="44" t="s">
        <v>319</v>
      </c>
      <c r="C62" s="35" t="s">
        <v>254</v>
      </c>
    </row>
    <row r="64" spans="1:7">
      <c r="B64" s="34"/>
      <c r="C64" s="34"/>
      <c r="D64" s="34"/>
      <c r="E64" s="32"/>
      <c r="F64" s="32"/>
      <c r="G64" s="32"/>
    </row>
    <row r="65" spans="1:7">
      <c r="A65" s="32"/>
      <c r="B65" s="32"/>
      <c r="C65" s="32"/>
      <c r="D65" s="32"/>
      <c r="E65" s="32"/>
      <c r="F65" s="32"/>
      <c r="G65" s="32"/>
    </row>
    <row r="66" spans="1:7" s="57" customFormat="1">
      <c r="D66" s="77"/>
      <c r="E66" s="77"/>
      <c r="F66" s="77"/>
    </row>
    <row r="67" spans="1:7">
      <c r="G67" s="32"/>
    </row>
    <row r="68" spans="1:7" ht="19.7" customHeight="1">
      <c r="G68" s="32"/>
    </row>
    <row r="69" spans="1:7">
      <c r="A69" s="75"/>
      <c r="B69" s="75"/>
      <c r="C69" s="76"/>
      <c r="G69" s="32"/>
    </row>
    <row r="70" spans="1:7">
      <c r="A70" s="75"/>
      <c r="B70" s="75"/>
      <c r="C70" s="76"/>
      <c r="G70" s="32"/>
    </row>
    <row r="71" spans="1:7">
      <c r="A71" s="75"/>
      <c r="B71" s="75"/>
      <c r="C71" s="76"/>
      <c r="G71" s="32"/>
    </row>
    <row r="72" spans="1:7">
      <c r="A72" s="75"/>
      <c r="B72" s="75"/>
      <c r="C72" s="76"/>
      <c r="G72" s="32"/>
    </row>
    <row r="73" spans="1:7">
      <c r="A73" s="75"/>
      <c r="B73" s="75"/>
      <c r="C73" s="76"/>
      <c r="G73" s="32"/>
    </row>
    <row r="74" spans="1:7">
      <c r="A74" s="75"/>
      <c r="B74" s="75"/>
      <c r="C74" s="76"/>
      <c r="G74" s="32"/>
    </row>
    <row r="75" spans="1:7">
      <c r="A75" s="75"/>
      <c r="B75" s="75"/>
      <c r="C75" s="76"/>
      <c r="G75" s="32"/>
    </row>
    <row r="76" spans="1:7">
      <c r="A76" s="75"/>
      <c r="B76" s="75"/>
      <c r="C76" s="76"/>
      <c r="G76" s="32"/>
    </row>
    <row r="77" spans="1:7">
      <c r="A77" s="75"/>
      <c r="B77" s="75"/>
      <c r="C77" s="76"/>
      <c r="G77" s="32"/>
    </row>
    <row r="78" spans="1:7">
      <c r="A78" s="75"/>
      <c r="B78" s="75"/>
      <c r="C78" s="76"/>
      <c r="G78" s="32"/>
    </row>
    <row r="79" spans="1:7">
      <c r="A79" s="75"/>
      <c r="B79" s="75"/>
      <c r="C79" s="76"/>
      <c r="G79" s="32"/>
    </row>
    <row r="80" spans="1:7">
      <c r="A80" s="75"/>
      <c r="B80" s="75"/>
      <c r="C80" s="76"/>
      <c r="G80" s="32"/>
    </row>
    <row r="81" spans="1:7">
      <c r="A81" s="75"/>
      <c r="B81" s="75"/>
      <c r="C81" s="76"/>
      <c r="G81" s="32"/>
    </row>
    <row r="82" spans="1:7">
      <c r="A82" s="75"/>
      <c r="B82" s="75"/>
      <c r="C82" s="76"/>
      <c r="G82" s="32"/>
    </row>
    <row r="83" spans="1:7">
      <c r="A83" s="75"/>
      <c r="B83" s="75"/>
      <c r="C83" s="76"/>
      <c r="G83" s="32"/>
    </row>
    <row r="84" spans="1:7">
      <c r="A84" s="75"/>
      <c r="B84" s="75"/>
      <c r="C84" s="76"/>
      <c r="G84" s="32"/>
    </row>
    <row r="85" spans="1:7">
      <c r="A85" s="75"/>
      <c r="B85" s="75"/>
      <c r="C85" s="76"/>
      <c r="G85" s="32"/>
    </row>
    <row r="86" spans="1:7">
      <c r="A86" s="75"/>
      <c r="B86" s="75"/>
      <c r="C86" s="76"/>
      <c r="G86" s="32"/>
    </row>
    <row r="87" spans="1:7">
      <c r="A87" s="75"/>
      <c r="B87" s="75"/>
      <c r="C87" s="76"/>
      <c r="G87" s="32"/>
    </row>
    <row r="88" spans="1:7">
      <c r="A88" s="75"/>
      <c r="B88" s="75"/>
      <c r="C88" s="76"/>
      <c r="G88" s="32"/>
    </row>
    <row r="89" spans="1:7">
      <c r="A89" s="75"/>
      <c r="B89" s="75"/>
      <c r="C89" s="76"/>
      <c r="G89" s="32"/>
    </row>
    <row r="95" spans="1:7">
      <c r="A95" s="33"/>
      <c r="B95" s="8"/>
      <c r="C95" s="8"/>
      <c r="D95" s="8"/>
      <c r="E95" s="8"/>
      <c r="F95" s="8"/>
      <c r="G95" s="32"/>
    </row>
    <row r="96" spans="1:7">
      <c r="A96" s="32"/>
      <c r="B96" s="32"/>
      <c r="C96" s="32"/>
      <c r="D96" s="32"/>
      <c r="E96" s="32"/>
      <c r="F96" s="32"/>
      <c r="G96" s="32"/>
    </row>
    <row r="97" spans="1:7">
      <c r="A97" s="7"/>
      <c r="B97" s="78"/>
      <c r="C97" s="78"/>
      <c r="D97" s="78"/>
      <c r="E97" s="78"/>
      <c r="F97" s="78"/>
      <c r="G97" s="32"/>
    </row>
    <row r="98" spans="1:7">
      <c r="B98" s="78"/>
      <c r="C98" s="78"/>
      <c r="D98" s="78"/>
      <c r="E98" s="78"/>
      <c r="F98" s="78"/>
      <c r="G98" s="32"/>
    </row>
    <row r="99" spans="1:7">
      <c r="B99" s="32"/>
      <c r="C99" s="32"/>
      <c r="D99" s="32"/>
      <c r="E99" s="32"/>
      <c r="F99" s="32"/>
      <c r="G99" s="32"/>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7"/>
  <sheetViews>
    <sheetView zoomScale="85" zoomScaleNormal="85" workbookViewId="0">
      <selection activeCell="B76" sqref="B76"/>
    </sheetView>
  </sheetViews>
  <sheetFormatPr defaultColWidth="8.85546875" defaultRowHeight="14.25"/>
  <cols>
    <col min="1" max="1" width="17.140625" style="77" customWidth="1"/>
    <col min="2" max="2" width="17.42578125" style="77" customWidth="1"/>
    <col min="3" max="3" width="22.5703125" style="77" customWidth="1"/>
    <col min="4" max="4" width="13.85546875" style="77" customWidth="1"/>
    <col min="5" max="16384" width="8.85546875" style="77"/>
  </cols>
  <sheetData>
    <row r="1" spans="1:5" s="71" customFormat="1" ht="15">
      <c r="A1" s="74" t="s">
        <v>45</v>
      </c>
    </row>
    <row r="2" spans="1:5" ht="15.75">
      <c r="A2" s="6" t="s">
        <v>256</v>
      </c>
      <c r="B2" s="78"/>
      <c r="C2" s="78"/>
      <c r="D2" s="8"/>
      <c r="E2" s="78"/>
    </row>
    <row r="3" spans="1:5">
      <c r="A3" s="74" t="s">
        <v>257</v>
      </c>
    </row>
    <row r="4" spans="1:5" ht="15" customHeight="1">
      <c r="A4" s="64" t="s">
        <v>47</v>
      </c>
      <c r="B4" s="64" t="s">
        <v>48</v>
      </c>
      <c r="D4" s="8"/>
      <c r="E4" s="78"/>
    </row>
    <row r="5" spans="1:5">
      <c r="A5" s="108">
        <v>44392</v>
      </c>
      <c r="B5" s="44" t="s">
        <v>319</v>
      </c>
      <c r="D5" s="8"/>
      <c r="E5" s="78"/>
    </row>
    <row r="6" spans="1:5" ht="15" customHeight="1">
      <c r="A6" s="6"/>
      <c r="B6" s="8"/>
      <c r="C6" s="8"/>
      <c r="D6" s="8"/>
      <c r="E6" s="78"/>
    </row>
    <row r="7" spans="1:5" ht="15" customHeight="1">
      <c r="A7" s="6"/>
      <c r="B7" s="8"/>
      <c r="C7" s="8"/>
      <c r="D7" s="8"/>
      <c r="E7" s="78"/>
    </row>
    <row r="8" spans="1:5" ht="15" customHeight="1">
      <c r="A8" s="6"/>
      <c r="B8" s="8"/>
      <c r="C8" s="8"/>
      <c r="D8" s="8"/>
      <c r="E8" s="78"/>
    </row>
    <row r="9" spans="1:5" ht="15" customHeight="1">
      <c r="A9" s="6"/>
      <c r="B9" s="8"/>
      <c r="C9" s="8"/>
      <c r="D9" s="8"/>
      <c r="E9" s="78"/>
    </row>
    <row r="10" spans="1:5" ht="15" customHeight="1">
      <c r="A10" s="6"/>
      <c r="B10" s="8"/>
      <c r="C10" s="8"/>
      <c r="D10" s="8"/>
      <c r="E10" s="78"/>
    </row>
    <row r="11" spans="1:5" ht="15" customHeight="1">
      <c r="A11" s="6"/>
      <c r="B11" s="8"/>
      <c r="C11" s="8"/>
      <c r="D11" s="8"/>
      <c r="E11" s="78"/>
    </row>
    <row r="12" spans="1:5" ht="15" customHeight="1">
      <c r="A12" s="6"/>
      <c r="B12" s="8"/>
      <c r="C12" s="8"/>
      <c r="D12" s="8"/>
      <c r="E12" s="78"/>
    </row>
    <row r="13" spans="1:5" ht="15" customHeight="1">
      <c r="A13" s="6"/>
      <c r="B13" s="8"/>
      <c r="C13" s="8"/>
      <c r="D13" s="8"/>
      <c r="E13" s="78"/>
    </row>
    <row r="14" spans="1:5" ht="15" customHeight="1">
      <c r="A14" s="6"/>
      <c r="B14" s="8"/>
      <c r="C14" s="8"/>
      <c r="D14" s="8"/>
      <c r="E14" s="78"/>
    </row>
    <row r="15" spans="1:5" ht="15" customHeight="1">
      <c r="A15" s="6"/>
      <c r="B15" s="8"/>
      <c r="C15" s="8"/>
      <c r="D15" s="8"/>
      <c r="E15" s="78"/>
    </row>
    <row r="16" spans="1:5" ht="15" customHeight="1">
      <c r="A16" s="6"/>
      <c r="B16" s="8"/>
      <c r="C16" s="8"/>
      <c r="D16" s="8"/>
      <c r="E16" s="78"/>
    </row>
    <row r="17" spans="1:6" ht="15.75">
      <c r="A17" s="6"/>
      <c r="B17" s="8"/>
      <c r="C17" s="8"/>
      <c r="D17" s="8"/>
      <c r="E17" s="78"/>
    </row>
    <row r="18" spans="1:6" ht="15.75">
      <c r="A18" s="6" t="s">
        <v>258</v>
      </c>
      <c r="B18" s="8"/>
      <c r="C18" s="8"/>
      <c r="D18" s="8"/>
      <c r="E18" s="78"/>
    </row>
    <row r="19" spans="1:6">
      <c r="A19" s="74" t="s">
        <v>259</v>
      </c>
    </row>
    <row r="20" spans="1:6" ht="31.15" customHeight="1">
      <c r="A20" s="106" t="s">
        <v>47</v>
      </c>
      <c r="B20" s="106" t="s">
        <v>48</v>
      </c>
      <c r="D20" s="181" t="s">
        <v>260</v>
      </c>
      <c r="E20" s="181"/>
      <c r="F20" s="78"/>
    </row>
    <row r="21" spans="1:6" ht="22.35" customHeight="1">
      <c r="A21" s="108">
        <v>44392</v>
      </c>
      <c r="B21" s="44" t="s">
        <v>319</v>
      </c>
      <c r="D21" s="182">
        <v>78</v>
      </c>
      <c r="E21" s="183"/>
      <c r="F21" s="78"/>
    </row>
    <row r="22" spans="1:6" ht="13.9" customHeight="1">
      <c r="A22" s="188" t="s">
        <v>261</v>
      </c>
      <c r="B22" s="184" t="s">
        <v>262</v>
      </c>
      <c r="C22" s="185"/>
      <c r="D22" s="190" t="s">
        <v>404</v>
      </c>
      <c r="E22" s="190" t="s">
        <v>405</v>
      </c>
      <c r="F22" s="78"/>
    </row>
    <row r="23" spans="1:6">
      <c r="A23" s="189"/>
      <c r="B23" s="186"/>
      <c r="C23" s="187"/>
      <c r="D23" s="189"/>
      <c r="E23" s="189"/>
      <c r="F23" s="78"/>
    </row>
    <row r="24" spans="1:6">
      <c r="A24" s="138" t="s">
        <v>263</v>
      </c>
      <c r="B24" s="139" t="s">
        <v>264</v>
      </c>
      <c r="C24" s="140"/>
      <c r="D24" s="141">
        <v>43811</v>
      </c>
      <c r="E24" s="142" t="s">
        <v>266</v>
      </c>
      <c r="F24" s="78"/>
    </row>
    <row r="25" spans="1:6">
      <c r="A25" s="143" t="s">
        <v>265</v>
      </c>
      <c r="B25" s="140"/>
      <c r="C25" s="140"/>
      <c r="D25" s="140">
        <v>3</v>
      </c>
      <c r="E25" s="144" t="s">
        <v>406</v>
      </c>
      <c r="F25" s="78"/>
    </row>
    <row r="26" spans="1:6" ht="15">
      <c r="A26" s="143" t="s">
        <v>267</v>
      </c>
      <c r="B26" s="145"/>
      <c r="C26" s="145"/>
      <c r="D26" s="140">
        <v>3</v>
      </c>
      <c r="E26" s="144" t="s">
        <v>406</v>
      </c>
      <c r="F26" s="78"/>
    </row>
    <row r="27" spans="1:6" ht="15">
      <c r="A27" s="143" t="s">
        <v>268</v>
      </c>
      <c r="B27" s="145"/>
      <c r="C27" s="145"/>
      <c r="D27" s="140">
        <v>3</v>
      </c>
      <c r="E27" s="144" t="s">
        <v>406</v>
      </c>
      <c r="F27" s="78"/>
    </row>
    <row r="28" spans="1:6">
      <c r="A28" s="143" t="s">
        <v>269</v>
      </c>
      <c r="B28" s="140"/>
      <c r="C28" s="140"/>
      <c r="D28" s="140">
        <v>3</v>
      </c>
      <c r="E28" s="144" t="s">
        <v>406</v>
      </c>
      <c r="F28" s="78"/>
    </row>
    <row r="29" spans="1:6">
      <c r="A29" s="138" t="s">
        <v>270</v>
      </c>
      <c r="B29" s="140" t="s">
        <v>264</v>
      </c>
      <c r="C29" s="140"/>
      <c r="D29" s="140" t="s">
        <v>407</v>
      </c>
      <c r="E29" s="142" t="s">
        <v>266</v>
      </c>
      <c r="F29" s="78"/>
    </row>
    <row r="30" spans="1:6" ht="15">
      <c r="A30" s="143" t="s">
        <v>271</v>
      </c>
      <c r="B30" s="145"/>
      <c r="C30" s="140"/>
      <c r="D30" s="140">
        <v>3</v>
      </c>
      <c r="E30" s="146" t="s">
        <v>408</v>
      </c>
      <c r="F30" s="78"/>
    </row>
    <row r="31" spans="1:6" ht="38.25">
      <c r="A31" s="143" t="s">
        <v>272</v>
      </c>
      <c r="B31" s="140"/>
      <c r="C31" s="140"/>
      <c r="D31" s="140">
        <v>3</v>
      </c>
      <c r="E31" s="144" t="s">
        <v>406</v>
      </c>
      <c r="F31" s="78"/>
    </row>
    <row r="32" spans="1:6">
      <c r="A32" s="143" t="s">
        <v>273</v>
      </c>
      <c r="B32" s="140"/>
      <c r="C32" s="140"/>
      <c r="D32" s="140">
        <v>3</v>
      </c>
      <c r="E32" s="144" t="s">
        <v>406</v>
      </c>
      <c r="F32" s="78"/>
    </row>
    <row r="33" spans="1:6">
      <c r="A33" s="143" t="s">
        <v>274</v>
      </c>
      <c r="B33" s="140"/>
      <c r="C33" s="140"/>
      <c r="D33" s="140">
        <v>3</v>
      </c>
      <c r="E33" s="144" t="s">
        <v>406</v>
      </c>
      <c r="F33" s="78"/>
    </row>
    <row r="34" spans="1:6">
      <c r="A34" s="143" t="s">
        <v>275</v>
      </c>
      <c r="B34" s="140"/>
      <c r="C34" s="140"/>
      <c r="D34" s="140">
        <v>3</v>
      </c>
      <c r="E34" s="144" t="s">
        <v>406</v>
      </c>
      <c r="F34" s="78"/>
    </row>
    <row r="35" spans="1:6">
      <c r="A35" s="147" t="s">
        <v>276</v>
      </c>
      <c r="B35" s="140" t="s">
        <v>264</v>
      </c>
      <c r="C35" s="140"/>
      <c r="D35" s="140" t="s">
        <v>409</v>
      </c>
      <c r="E35" s="142" t="s">
        <v>266</v>
      </c>
      <c r="F35" s="78"/>
    </row>
    <row r="36" spans="1:6" ht="57">
      <c r="A36" s="143" t="s">
        <v>277</v>
      </c>
      <c r="B36" s="140"/>
      <c r="C36" s="140" t="s">
        <v>410</v>
      </c>
      <c r="D36" s="140">
        <v>2</v>
      </c>
      <c r="E36" s="144" t="s">
        <v>406</v>
      </c>
      <c r="F36" s="78"/>
    </row>
    <row r="37" spans="1:6">
      <c r="A37" s="143" t="s">
        <v>278</v>
      </c>
      <c r="B37" s="140"/>
      <c r="C37" s="140"/>
      <c r="D37" s="140">
        <v>3</v>
      </c>
      <c r="E37" s="144" t="s">
        <v>406</v>
      </c>
      <c r="F37" s="78"/>
    </row>
    <row r="38" spans="1:6">
      <c r="A38" s="143" t="s">
        <v>279</v>
      </c>
      <c r="B38" s="140"/>
      <c r="C38" s="140"/>
      <c r="D38" s="140">
        <v>3</v>
      </c>
      <c r="E38" s="144" t="s">
        <v>406</v>
      </c>
      <c r="F38" s="78"/>
    </row>
    <row r="39" spans="1:6">
      <c r="A39" s="143" t="s">
        <v>280</v>
      </c>
      <c r="B39" s="140"/>
      <c r="C39" s="140"/>
      <c r="D39" s="140">
        <v>3</v>
      </c>
      <c r="E39" s="144" t="s">
        <v>406</v>
      </c>
      <c r="F39" s="78"/>
    </row>
    <row r="40" spans="1:6" ht="25.5">
      <c r="A40" s="143" t="s">
        <v>281</v>
      </c>
      <c r="B40" s="140"/>
      <c r="C40" s="140"/>
      <c r="D40" s="140">
        <v>3</v>
      </c>
      <c r="E40" s="144" t="s">
        <v>406</v>
      </c>
      <c r="F40" s="78"/>
    </row>
    <row r="41" spans="1:6">
      <c r="A41" s="143" t="s">
        <v>282</v>
      </c>
      <c r="B41" s="140"/>
      <c r="C41" s="140"/>
      <c r="D41" s="140">
        <v>3</v>
      </c>
      <c r="E41" s="144" t="s">
        <v>408</v>
      </c>
      <c r="F41" s="78"/>
    </row>
    <row r="42" spans="1:6">
      <c r="A42" s="143" t="s">
        <v>283</v>
      </c>
      <c r="B42" s="140"/>
      <c r="C42" s="140"/>
      <c r="D42" s="140">
        <v>3</v>
      </c>
      <c r="E42" s="144" t="s">
        <v>406</v>
      </c>
      <c r="F42" s="78"/>
    </row>
    <row r="43" spans="1:6">
      <c r="A43" s="147" t="s">
        <v>284</v>
      </c>
      <c r="B43" s="140" t="s">
        <v>264</v>
      </c>
      <c r="C43" s="140"/>
      <c r="D43" s="140" t="s">
        <v>411</v>
      </c>
      <c r="E43" s="142" t="s">
        <v>266</v>
      </c>
      <c r="F43" s="78"/>
    </row>
    <row r="44" spans="1:6">
      <c r="A44" s="143" t="s">
        <v>285</v>
      </c>
      <c r="B44" s="140"/>
      <c r="C44" s="140"/>
      <c r="D44" s="140">
        <v>3</v>
      </c>
      <c r="E44" s="144" t="s">
        <v>406</v>
      </c>
      <c r="F44" s="78"/>
    </row>
    <row r="45" spans="1:6" ht="71.25">
      <c r="A45" s="143" t="s">
        <v>286</v>
      </c>
      <c r="B45" s="140"/>
      <c r="C45" s="140" t="s">
        <v>412</v>
      </c>
      <c r="D45" s="140">
        <v>2</v>
      </c>
      <c r="E45" s="144" t="s">
        <v>413</v>
      </c>
      <c r="F45" s="78"/>
    </row>
    <row r="46" spans="1:6">
      <c r="A46" s="143" t="s">
        <v>287</v>
      </c>
      <c r="B46" s="140"/>
      <c r="C46" s="140"/>
      <c r="D46" s="140">
        <v>3</v>
      </c>
      <c r="E46" s="144" t="s">
        <v>406</v>
      </c>
      <c r="F46" s="78"/>
    </row>
    <row r="47" spans="1:6" ht="25.5">
      <c r="A47" s="143" t="s">
        <v>288</v>
      </c>
      <c r="B47" s="140"/>
      <c r="C47" s="140"/>
      <c r="D47" s="140">
        <v>3</v>
      </c>
      <c r="E47" s="144" t="s">
        <v>406</v>
      </c>
      <c r="F47" s="78"/>
    </row>
    <row r="48" spans="1:6">
      <c r="A48" s="143" t="s">
        <v>289</v>
      </c>
      <c r="B48" s="140"/>
      <c r="C48" s="140"/>
      <c r="D48" s="140">
        <v>3</v>
      </c>
      <c r="E48" s="144" t="s">
        <v>406</v>
      </c>
      <c r="F48" s="78"/>
    </row>
    <row r="49" spans="1:8" ht="25.5">
      <c r="A49" s="143" t="s">
        <v>290</v>
      </c>
      <c r="B49" s="140"/>
      <c r="C49" s="140"/>
      <c r="D49" s="140">
        <v>3</v>
      </c>
      <c r="E49" s="144" t="s">
        <v>413</v>
      </c>
      <c r="F49" s="78"/>
    </row>
    <row r="50" spans="1:8" ht="42.75">
      <c r="A50" s="143" t="s">
        <v>291</v>
      </c>
      <c r="B50" s="140"/>
      <c r="C50" s="140" t="s">
        <v>414</v>
      </c>
      <c r="D50" s="148">
        <v>2</v>
      </c>
      <c r="E50" s="149" t="s">
        <v>406</v>
      </c>
      <c r="F50" s="78"/>
    </row>
    <row r="51" spans="1:8">
      <c r="A51" s="147" t="s">
        <v>292</v>
      </c>
      <c r="B51" s="140" t="s">
        <v>264</v>
      </c>
      <c r="C51" s="140"/>
      <c r="D51" s="141">
        <v>43622</v>
      </c>
      <c r="E51" s="142" t="s">
        <v>266</v>
      </c>
      <c r="F51" s="78"/>
    </row>
    <row r="52" spans="1:8">
      <c r="A52" s="143" t="s">
        <v>293</v>
      </c>
      <c r="B52" s="140"/>
      <c r="C52" s="140"/>
      <c r="D52" s="140">
        <v>3</v>
      </c>
      <c r="E52" s="144" t="s">
        <v>406</v>
      </c>
      <c r="F52" s="78"/>
    </row>
    <row r="53" spans="1:8" ht="25.5">
      <c r="A53" s="143" t="s">
        <v>294</v>
      </c>
      <c r="B53" s="140"/>
      <c r="C53" s="150"/>
      <c r="D53" s="148">
        <v>3</v>
      </c>
      <c r="E53" s="149" t="s">
        <v>408</v>
      </c>
      <c r="F53" s="78"/>
    </row>
    <row r="54" spans="1:8">
      <c r="A54" s="147" t="s">
        <v>295</v>
      </c>
      <c r="B54" s="140" t="s">
        <v>264</v>
      </c>
      <c r="C54" s="140"/>
      <c r="D54" s="141">
        <v>43622</v>
      </c>
      <c r="E54" s="142" t="s">
        <v>266</v>
      </c>
      <c r="F54" s="78"/>
    </row>
    <row r="55" spans="1:8">
      <c r="A55" s="143" t="s">
        <v>296</v>
      </c>
      <c r="B55" s="140"/>
      <c r="C55" s="140"/>
      <c r="D55" s="140">
        <v>3</v>
      </c>
      <c r="E55" s="144" t="s">
        <v>406</v>
      </c>
      <c r="F55" s="78"/>
    </row>
    <row r="56" spans="1:8">
      <c r="A56" s="143" t="s">
        <v>297</v>
      </c>
      <c r="B56" s="140"/>
      <c r="C56" s="140"/>
      <c r="D56" s="151" t="s">
        <v>413</v>
      </c>
      <c r="E56" s="144" t="s">
        <v>406</v>
      </c>
      <c r="F56" s="78"/>
    </row>
    <row r="57" spans="1:8" ht="25.5">
      <c r="A57" s="143" t="s">
        <v>298</v>
      </c>
      <c r="B57" s="140"/>
      <c r="C57" s="140"/>
      <c r="D57" s="151" t="s">
        <v>413</v>
      </c>
      <c r="E57" s="144" t="s">
        <v>406</v>
      </c>
      <c r="F57" s="78"/>
    </row>
    <row r="58" spans="1:8">
      <c r="A58" s="143" t="s">
        <v>299</v>
      </c>
      <c r="B58" s="140"/>
      <c r="C58" s="140"/>
      <c r="D58" s="140">
        <v>3</v>
      </c>
      <c r="E58" s="144" t="s">
        <v>406</v>
      </c>
      <c r="F58" s="78"/>
    </row>
    <row r="59" spans="1:8">
      <c r="A59" s="147" t="s">
        <v>300</v>
      </c>
      <c r="B59" s="182"/>
      <c r="C59" s="183"/>
      <c r="D59" s="136"/>
      <c r="E59" s="137" t="s">
        <v>266</v>
      </c>
      <c r="F59" s="78"/>
    </row>
    <row r="60" spans="1:8">
      <c r="A60" s="36" t="s">
        <v>301</v>
      </c>
      <c r="B60" s="78"/>
      <c r="C60" s="78"/>
      <c r="D60" s="78"/>
      <c r="E60" s="78"/>
      <c r="F60" s="78"/>
    </row>
    <row r="61" spans="1:8" ht="14.45" customHeight="1">
      <c r="A61" s="180" t="s">
        <v>302</v>
      </c>
      <c r="B61" s="180"/>
      <c r="C61" s="180"/>
      <c r="D61" s="180"/>
      <c r="E61" s="180"/>
      <c r="F61" s="79"/>
      <c r="G61" s="79"/>
      <c r="H61" s="79"/>
    </row>
    <row r="62" spans="1:8" ht="30.6" customHeight="1">
      <c r="A62" s="180"/>
      <c r="B62" s="180"/>
      <c r="C62" s="180"/>
      <c r="D62" s="180"/>
      <c r="E62" s="180"/>
      <c r="F62" s="79"/>
      <c r="G62" s="79"/>
      <c r="H62" s="79"/>
    </row>
    <row r="63" spans="1:8">
      <c r="A63" s="79"/>
      <c r="B63" s="79"/>
      <c r="C63" s="79"/>
      <c r="D63" s="79"/>
      <c r="E63" s="79"/>
      <c r="F63" s="79"/>
      <c r="G63" s="79"/>
      <c r="H63" s="79"/>
    </row>
    <row r="64" spans="1:8">
      <c r="A64" s="80"/>
      <c r="B64" s="80"/>
      <c r="C64" s="80"/>
      <c r="D64" s="80"/>
      <c r="E64" s="80"/>
      <c r="F64" s="80"/>
      <c r="G64" s="80"/>
      <c r="H64" s="80"/>
    </row>
    <row r="65" spans="1:8">
      <c r="A65" s="31" t="s">
        <v>303</v>
      </c>
      <c r="B65" s="79"/>
      <c r="C65" s="79"/>
      <c r="D65" s="37"/>
      <c r="E65" s="37"/>
      <c r="F65" s="37"/>
      <c r="G65" s="37"/>
      <c r="H65" s="80"/>
    </row>
    <row r="66" spans="1:8">
      <c r="A66" s="31" t="s">
        <v>304</v>
      </c>
      <c r="B66" s="79"/>
      <c r="C66" s="79"/>
      <c r="D66" s="37"/>
      <c r="E66" s="37"/>
      <c r="F66" s="37"/>
      <c r="G66" s="37"/>
      <c r="H66" s="80"/>
    </row>
    <row r="67" spans="1:8">
      <c r="A67" s="31" t="s">
        <v>305</v>
      </c>
      <c r="B67" s="79"/>
      <c r="C67" s="79"/>
      <c r="D67" s="79"/>
      <c r="E67" s="79"/>
      <c r="F67" s="37"/>
      <c r="G67" s="37"/>
      <c r="H67" s="80"/>
    </row>
    <row r="68" spans="1:8">
      <c r="A68" s="7" t="s">
        <v>306</v>
      </c>
      <c r="B68" s="79"/>
      <c r="C68" s="79"/>
      <c r="D68" s="79"/>
      <c r="E68" s="79"/>
      <c r="F68" s="79"/>
      <c r="G68" s="79"/>
      <c r="H68" s="80"/>
    </row>
    <row r="69" spans="1:8">
      <c r="A69" s="7" t="s">
        <v>307</v>
      </c>
      <c r="B69" s="79"/>
      <c r="C69" s="79"/>
      <c r="D69" s="79"/>
      <c r="E69" s="79"/>
      <c r="F69" s="79"/>
      <c r="G69" s="79"/>
      <c r="H69" s="80"/>
    </row>
    <row r="70" spans="1:8">
      <c r="A70" s="7" t="s">
        <v>308</v>
      </c>
      <c r="B70" s="79"/>
      <c r="C70" s="79"/>
      <c r="D70" s="79"/>
      <c r="E70" s="79"/>
      <c r="F70" s="79"/>
      <c r="G70" s="79"/>
      <c r="H70" s="80"/>
    </row>
    <row r="71" spans="1:8">
      <c r="A71" s="38" t="s">
        <v>309</v>
      </c>
      <c r="B71" s="37"/>
      <c r="C71" s="37"/>
      <c r="D71" s="37"/>
      <c r="E71" s="37"/>
      <c r="F71" s="37"/>
      <c r="G71" s="37"/>
      <c r="H71" s="80"/>
    </row>
    <row r="72" spans="1:8">
      <c r="A72" s="7" t="s">
        <v>310</v>
      </c>
      <c r="B72" s="79"/>
      <c r="C72" s="79"/>
      <c r="D72" s="79"/>
      <c r="E72" s="79"/>
      <c r="F72" s="79"/>
      <c r="G72" s="79"/>
      <c r="H72" s="80"/>
    </row>
    <row r="75" spans="1:8" ht="15">
      <c r="A75" s="86" t="s">
        <v>101</v>
      </c>
      <c r="B75" s="87"/>
      <c r="C75" s="88"/>
    </row>
    <row r="76" spans="1:8" ht="114.75">
      <c r="A76" s="90" t="s">
        <v>311</v>
      </c>
      <c r="B76" s="90" t="s">
        <v>424</v>
      </c>
      <c r="C76" s="91"/>
    </row>
    <row r="77" spans="1:8" ht="382.5">
      <c r="A77" s="90" t="s">
        <v>312</v>
      </c>
      <c r="B77" s="90" t="s">
        <v>426</v>
      </c>
      <c r="C77" s="48"/>
    </row>
  </sheetData>
  <mergeCells count="8">
    <mergeCell ref="A61:E62"/>
    <mergeCell ref="D20:E20"/>
    <mergeCell ref="D21:E21"/>
    <mergeCell ref="B22:C23"/>
    <mergeCell ref="B59:C59"/>
    <mergeCell ref="A22:A23"/>
    <mergeCell ref="D22:D23"/>
    <mergeCell ref="E22:E2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0EEE4B95993241AC47464CA7F2A692" ma:contentTypeVersion="" ma:contentTypeDescription="Create a new document." ma:contentTypeScope="" ma:versionID="fd9501bde3591cdfc3b71e44f6b261cb">
  <xsd:schema xmlns:xsd="http://www.w3.org/2001/XMLSchema" xmlns:xs="http://www.w3.org/2001/XMLSchema" xmlns:p="http://schemas.microsoft.com/office/2006/metadata/properties" xmlns:ns2="fdf31e64-296b-487b-ab73-1e80d4688cba" xmlns:ns3="19c842ad-5fef-47e3-95f6-ef924085f224" xmlns:ns4="195af662-83bb-4fb7-aedf-88c99336dd1f" targetNamespace="http://schemas.microsoft.com/office/2006/metadata/properties" ma:root="true" ma:fieldsID="2b91e0d187a8f655e38eccd6358520c0" ns2:_="" ns3:_="" ns4:_="">
    <xsd:import namespace="fdf31e64-296b-487b-ab73-1e80d4688cba"/>
    <xsd:import namespace="19c842ad-5fef-47e3-95f6-ef924085f224"/>
    <xsd:import namespace="195af662-83bb-4fb7-aedf-88c99336dd1f"/>
    <xsd:element name="properties">
      <xsd:complexType>
        <xsd:sequence>
          <xsd:element name="documentManagement">
            <xsd:complexType>
              <xsd:all>
                <xsd:element ref="ns2:Document_x0020_Type" minOccurs="0"/>
                <xsd:element ref="ns2:Government_x0020_Security_x0020_Classification"/>
                <xsd:element ref="ns2:Access_x0020_Restrictions" minOccurs="0"/>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31e64-296b-487b-ab73-1e80d4688cb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Policy"/>
                    <xsd:enumeration value="Procedure"/>
                    <xsd:enumeration value="Form"/>
                    <xsd:enumeration value="Guidance"/>
                    <xsd:enumeration value="Meeting Papers"/>
                    <xsd:enumeration value="Reference Document"/>
                    <xsd:enumeration value="Tabular Data"/>
                    <xsd:enumeration value="Agenda"/>
                  </xsd:restriction>
                </xsd:simpleType>
              </xsd:element>
            </xsd:sequence>
          </xsd:extension>
        </xsd:complexContent>
      </xsd:complexType>
    </xsd:element>
    <xsd:element name="Government_x0020_Security_x0020_Classification" ma:index="9" ma:displayName="Government Security Classification" ma:default="Official" ma:description="Official government classification scheme" ma:format="Dropdown" ma:internalName="Government_x0020_Security_x0020_Classification">
      <xsd:simpleType>
        <xsd:union memberTypes="dms:Text">
          <xsd:simpleType>
            <xsd:restriction base="dms:Choice">
              <xsd:enumeration value="Official"/>
              <xsd:enumeration value="Official-Sensitive"/>
              <xsd:enumeration value="Top Secret"/>
            </xsd:restriction>
          </xsd:simpleType>
        </xsd:union>
      </xsd:simpleType>
    </xsd:element>
    <xsd:element name="Access_x0020_Restrictions" ma:index="10" nillable="true" ma:displayName="Access Restrictions" ma:description="Restrictions of access to file with and outside of this Site" ma:internalName="Access_x0020_Restric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842ad-5fef-47e3-95f6-ef924085f2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5af662-83bb-4fb7-aedf-88c99336dd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ccess_x0020_Restrictions xmlns="fdf31e64-296b-487b-ab73-1e80d4688cba" xsi:nil="true"/>
    <Government_x0020_Security_x0020_Classification xmlns="fdf31e64-296b-487b-ab73-1e80d4688cba">Official</Government_x0020_Security_x0020_Classification>
    <Document_x0020_Type xmlns="fdf31e64-296b-487b-ab73-1e80d4688cb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62B25C-CE63-43CD-A4D5-D3182E04F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31e64-296b-487b-ab73-1e80d4688cba"/>
    <ds:schemaRef ds:uri="19c842ad-5fef-47e3-95f6-ef924085f224"/>
    <ds:schemaRef ds:uri="195af662-83bb-4fb7-aedf-88c99336d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5F1362-B0B8-4D35-B86A-C91DB09290FB}">
  <ds:schemaRefs>
    <ds:schemaRef ds:uri="http://schemas.openxmlformats.org/package/2006/metadata/core-properties"/>
    <ds:schemaRef ds:uri="19c842ad-5fef-47e3-95f6-ef924085f224"/>
    <ds:schemaRef ds:uri="http://purl.org/dc/terms/"/>
    <ds:schemaRef ds:uri="fdf31e64-296b-487b-ab73-1e80d4688cba"/>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www.w3.org/XML/1998/namespace"/>
    <ds:schemaRef ds:uri="195af662-83bb-4fb7-aedf-88c99336dd1f"/>
    <ds:schemaRef ds:uri="http://purl.org/dc/dcmitype/"/>
  </ds:schemaRefs>
</ds:datastoreItem>
</file>

<file path=customXml/itemProps3.xml><?xml version="1.0" encoding="utf-8"?>
<ds:datastoreItem xmlns:ds="http://schemas.openxmlformats.org/officeDocument/2006/customXml" ds:itemID="{86A93AD6-3C1D-4F2A-9C35-B79537CC9A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Mickael VASQUEZ, Ifremer Brest PDG-ODE-DYNECO-LE</cp:lastModifiedBy>
  <cp:revision/>
  <dcterms:created xsi:type="dcterms:W3CDTF">2018-04-24T06:01:14Z</dcterms:created>
  <dcterms:modified xsi:type="dcterms:W3CDTF">2021-07-15T12:33:08Z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0x0101005E0EEE4B95993241AC47464CA7F2A692</vt:lpwstr>
  </property>
</Properties>
</file>