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documenttasks/documenttask1.xml" ContentType="application/vnd.ms-excel.documenttasks+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T:\emodnet\euseamap_phase4\WP6_Coordination\Reporting\Final\"/>
    </mc:Choice>
  </mc:AlternateContent>
  <xr:revisionPtr revIDLastSave="0" documentId="13_ncr:1_{F5D2D1EC-4999-4779-BED9-410A3C122985}" xr6:coauthVersionLast="36" xr6:coauthVersionMax="47" xr10:uidLastSave="{00000000-0000-0000-0000-000000000000}"/>
  <bookViews>
    <workbookView xWindow="30615" yWindow="270" windowWidth="30930" windowHeight="17490" tabRatio="784" xr2:uid="{00000000-000D-0000-FFFF-FFFF00000000}"/>
  </bookViews>
  <sheets>
    <sheet name="Themes" sheetId="23" r:id="rId1"/>
    <sheet name="Comments" sheetId="37" r:id="rId2"/>
    <sheet name="1(Data)" sheetId="28" r:id="rId3"/>
    <sheet name="2(Products)" sheetId="30" r:id="rId4"/>
    <sheet name="3(Data providers)" sheetId="31" r:id="rId5"/>
    <sheet name="4(Web services)" sheetId="32" r:id="rId6"/>
    <sheet name="5(QA-QC)" sheetId="25" r:id="rId7"/>
    <sheet name="6(User stats)&amp;7(Use case stats)" sheetId="33" r:id="rId8"/>
    <sheet name="8(Analytics)" sheetId="34" r:id="rId9"/>
    <sheet name="9(User friendliness)" sheetId="35" r:id="rId10"/>
    <sheet name="10-11-12(User stats)" sheetId="36" r:id="rId11"/>
  </sheets>
  <definedNames>
    <definedName name="_xlnm._FilterDatabase" localSheetId="7" hidden="1">'6(User stats)&amp;7(Use case stats)'!$A$89:$E$89</definedName>
    <definedName name="_ftn1" localSheetId="2">'1(Data)'!#REF!</definedName>
    <definedName name="_ftn2" localSheetId="2">'1(Data)'!#REF!</definedName>
    <definedName name="_ftn3" localSheetId="2">'1(Data)'!$A$30</definedName>
    <definedName name="_ftn4" localSheetId="2">'1(Data)'!#REF!</definedName>
    <definedName name="_ftn5" localSheetId="2">'1(Data)'!#REF!</definedName>
    <definedName name="_ftn6" localSheetId="2">'1(Data)'!$A$31</definedName>
    <definedName name="_ftnref1" localSheetId="2">'1(Data)'!$A$6</definedName>
    <definedName name="_ftnref2" localSheetId="2">'1(Data)'!$B$6</definedName>
    <definedName name="_ftnref3" localSheetId="2">'1(Data)'!$C$6</definedName>
    <definedName name="_ftnref4" localSheetId="2">'1(Data)'!$P$6</definedName>
    <definedName name="_ftnref5" localSheetId="2">'1(Data)'!$Q$6</definedName>
    <definedName name="_ftnref6" localSheetId="2">'1(Data)'!$A$9</definedName>
    <definedName name="_Toc509591800" localSheetId="2">'1(Data)'!$A$1</definedName>
    <definedName name="_Toc509591802" localSheetId="4">'3(Data providers)'!$A$1</definedName>
    <definedName name="_Toc509591804" localSheetId="6">'5(QA-QC)'!$A$1</definedName>
    <definedName name="_Toc509591811" localSheetId="5">'4(Web services)'!$A$1</definedName>
    <definedName name="_Toc509591813" localSheetId="7">'6(User stats)&amp;7(Use case stats)'!$A$2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30" l="1"/>
  <c r="G11" i="30"/>
  <c r="G12" i="30"/>
  <c r="G13" i="30"/>
  <c r="G14" i="30"/>
  <c r="G15" i="30"/>
  <c r="G16" i="30"/>
  <c r="G18" i="30"/>
  <c r="G17" i="30"/>
  <c r="H63" i="30"/>
  <c r="G64" i="30"/>
  <c r="H64" i="30" s="1"/>
  <c r="G61" i="30"/>
  <c r="H61" i="30" s="1"/>
  <c r="D10" i="28" l="1"/>
  <c r="A7" i="37"/>
  <c r="B5" i="37"/>
  <c r="A5" i="37" l="1"/>
  <c r="A15" i="37" l="1"/>
  <c r="A16" i="37"/>
  <c r="A17" i="37"/>
  <c r="B16" i="37"/>
  <c r="B17" i="37"/>
  <c r="B15" i="37"/>
  <c r="A13" i="37"/>
  <c r="A14" i="37"/>
  <c r="B14" i="37"/>
  <c r="B13" i="37"/>
  <c r="A11" i="37"/>
  <c r="A12" i="37"/>
  <c r="B12" i="37"/>
  <c r="B11" i="37"/>
  <c r="A10" i="37"/>
  <c r="B10" i="37"/>
  <c r="A9" i="37"/>
  <c r="B9" i="37"/>
  <c r="A8" i="37"/>
  <c r="B8" i="37"/>
  <c r="B7" i="37"/>
  <c r="A4" i="37"/>
  <c r="B4"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tc={B9ABAB3D-F654-4F9C-9D1C-237F6F63F9A5}</author>
    <author>tc={CCD7E47D-A698-4F80-8B45-4BF3008AB093}</author>
    <author>tc={1DF83683-ABD4-42C6-931D-0747B58B7BA8}</author>
    <author>tc={9B1BA5AD-90CB-4984-8388-6C4927CD9BD2}</author>
  </authors>
  <commentList>
    <comment ref="C10" authorId="0" shapeId="0" xr:uid="{B9ABAB3D-F654-4F9C-9D1C-237F6F63F9A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@Graeme Duncan it looks like you may have put the data volume at the start of the phase here instead of the data volume since then. Don't want to change it though, in case I'm wrong.</t>
        </r>
      </text>
    </comment>
    <comment ref="I46" authorId="1" shapeId="0" xr:uid="{CCD7E47D-A698-4F80-8B45-4BF3008AB09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Non-comparable stat</t>
        </r>
      </text>
    </comment>
    <comment ref="L46" authorId="2" shapeId="0" xr:uid="{1DF83683-ABD4-42C6-931D-0747B58B7BA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Non-comparable stat</t>
        </r>
      </text>
    </comment>
    <comment ref="O46" authorId="3" shapeId="0" xr:uid="{9B1BA5AD-90CB-4984-8388-6C4927CD9BD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Non-comparable stat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tc={A0493582-5903-47E3-A8DD-883361548EB2}</author>
    <author>tc={45BB6D35-E025-4DDB-8B0C-CFC36A13CA69}</author>
    <author>tc={D6676C91-799F-460C-9794-10BEDF5E4F26}</author>
    <author>tc={8DC00026-8576-4AD0-B3CC-DD00EA2C036F}</author>
    <author>tc={BD1DCC09-AFCD-44A1-9CF1-42C60CE36E55}</author>
    <author>tc={6D9A18F3-3D06-4114-AEED-951B155AAAEF}</author>
    <author>tc={989A51D6-6DCD-49D6-9EEE-9F2FE26D3E4A}</author>
    <author>tc={492A6CC2-CCE1-4E97-8DFE-0EF62A62B64B}</author>
    <author>tc={44EE1DDC-B12B-4E25-BB9F-447EFF32C037}</author>
  </authors>
  <commentList>
    <comment ref="E14" authorId="0" shapeId="0" xr:uid="{A0493582-5903-47E3-A8DD-883361548EB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Error in last quarterly report overcounted "23"</t>
        </r>
      </text>
    </comment>
    <comment ref="F14" authorId="1" shapeId="0" xr:uid="{45BB6D35-E025-4DDB-8B0C-CFC36A13CA6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To check...</t>
        </r>
      </text>
    </comment>
    <comment ref="G19" authorId="2" shapeId="0" xr:uid="{D6676C91-799F-460C-9794-10BEDF5E4F2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Mathematically incorrect (based off 1 rather than 0 starting point) but avoids a div0 error and provides a value.</t>
        </r>
      </text>
    </comment>
    <comment ref="G20" authorId="3" shapeId="0" xr:uid="{8DC00026-8576-4AD0-B3CC-DD00EA2C036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Mathematically incorrect (based off 1 rather than 0 starting point) but avoids a div0 error and provides a value.</t>
        </r>
      </text>
    </comment>
    <comment ref="G21" authorId="4" shapeId="0" xr:uid="{BD1DCC09-AFCD-44A1-9CF1-42C60CE36E5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Mathematically incorrect (based off 1 rather than 0 starting point) but avoids a div0 error and provides a value.</t>
        </r>
      </text>
    </comment>
    <comment ref="H21" authorId="5" shapeId="0" xr:uid="{6D9A18F3-3D06-4114-AEED-951B155AAAE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Harvested WMS, GB volume is not relevant.</t>
        </r>
      </text>
    </comment>
    <comment ref="G22" authorId="6" shapeId="0" xr:uid="{989A51D6-6DCD-49D6-9EEE-9F2FE26D3E4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Mathematically incorrect (based off 1 rather than 0 starting point) but avoids a div0 error and provides a value.</t>
        </r>
      </text>
    </comment>
    <comment ref="G23" authorId="7" shapeId="0" xr:uid="{492A6CC2-CCE1-4E97-8DFE-0EF62A62B64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Mathematically incorrect (based off 1 rather than 0 starting point) but avoids a div0 error and provides a value.</t>
        </r>
      </text>
    </comment>
    <comment ref="G24" authorId="8" shapeId="0" xr:uid="{44EE1DDC-B12B-4E25-BB9F-447EFF32C03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Mathematically incorrect (based off 1 rather than 0 starting point) but avoids a div0 error and provides a value.</t>
        </r>
      </text>
    </comment>
  </commentList>
</comments>
</file>

<file path=xl/sharedStrings.xml><?xml version="1.0" encoding="utf-8"?>
<sst xmlns="http://schemas.openxmlformats.org/spreadsheetml/2006/main" count="1224" uniqueCount="549">
  <si>
    <t>Theme</t>
  </si>
  <si>
    <t>Sub-themes</t>
  </si>
  <si>
    <t>Portal</t>
  </si>
  <si>
    <t>Measurement unit</t>
  </si>
  <si>
    <t>Redundancy</t>
  </si>
  <si>
    <t>Reported unit</t>
  </si>
  <si>
    <t>Bathymetry</t>
  </si>
  <si>
    <t>Number of CDIs = Number of datasets</t>
  </si>
  <si>
    <t>No</t>
  </si>
  <si>
    <t>Datasets</t>
  </si>
  <si>
    <t>Geology</t>
  </si>
  <si>
    <t>Seabed Substrate, Sea-floor Geology, Coastal Behavior, Geological events and probabilities, Mineral Occurrences, Submerged Landscapes</t>
  </si>
  <si>
    <t>Count records (1 record = 1 data file), including the data needed to build data products.</t>
  </si>
  <si>
    <t>Records</t>
  </si>
  <si>
    <t>Seabed habitats</t>
  </si>
  <si>
    <t>Seabed habitats (littoral, sublittoral and deep sea), Chemistry (Dissolved gasses), Physics (Optical properties, Temperature at the seabed, Salinity at the seabed, Currents at the seabed, Waves at the seabed)</t>
  </si>
  <si>
    <t>Number of data records, meaning the total number of lines of all data sets</t>
  </si>
  <si>
    <t>Physics</t>
  </si>
  <si>
    <t>Temperature in the water column, Salinity in the water column, Sea surface currents, Water Optical properties, Sea Level, Atmospheric parameters, Water Conductivity/Biogeochemical, Waves, Winds, River, Underwater noise, Ice coverage</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</si>
  <si>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</si>
  <si>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</si>
  <si>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</si>
  <si>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Chemistry</t>
  </si>
  <si>
    <t>Acidity, Antifoulants, Chlorophyll, Dissolved gasses, Fertilizers, Hydrocarbons, Heavy metals, Organic Matter, Marine litter, Polychlorinated biphenyls, Pesticides and biocides, Radionuclides, Silicates</t>
  </si>
  <si>
    <t>Yes, one CDI can cover several themes</t>
  </si>
  <si>
    <t>Biology</t>
  </si>
  <si>
    <t>Algae, Angiosperms, Benthos, Birds, Fish, Mammals, Phytoplankton, Reptiles, Zooplankton</t>
  </si>
  <si>
    <t>Count datasets</t>
  </si>
  <si>
    <t>Yes</t>
  </si>
  <si>
    <t>Datasets (can contain records from different subthemes/ functional groups)</t>
  </si>
  <si>
    <t>Human Activities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</si>
  <si>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</si>
  <si>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Add up points, lines and polygons. For points, lines and polygons linking to a related table, also count records from related tables add append below the number of parent records. Temporal, automatically acquired, new records are counted.</t>
  </si>
  <si>
    <t>Grid cells</t>
  </si>
  <si>
    <t>(+ Related records when relevant [1])</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</si>
  <si>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</si>
  <si>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</si>
  <si>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Comments on the progress indicators in the excel template</t>
  </si>
  <si>
    <t>Progress indicator</t>
  </si>
  <si>
    <t xml:space="preserve">Comment </t>
  </si>
  <si>
    <t>1 Status/Volume and coverage of all available acquired data</t>
  </si>
  <si>
    <t>2 Status/Total number and the coverage of all built &amp; external data products</t>
  </si>
  <si>
    <t>Indicator 1: Current status and coverage of total available thematic data</t>
  </si>
  <si>
    <t>The purpose of this sheet is to provide a status overview of the different sub-theme data available on the portal and the download frequency by users</t>
  </si>
  <si>
    <t>On this sheet, there are 3 tables to fill in</t>
  </si>
  <si>
    <t>Please refer to "Explanation of the trends and statistics" below</t>
  </si>
  <si>
    <t>1.A) Volume and coverage of available data</t>
  </si>
  <si>
    <t>Reporting date</t>
  </si>
  <si>
    <t>Portal name</t>
  </si>
  <si>
    <t>Volume unit [1]</t>
  </si>
  <si>
    <t>Seabed Habitats</t>
  </si>
  <si>
    <r>
      <t xml:space="preserve">Sub-theme </t>
    </r>
    <r>
      <rPr>
        <sz val="10"/>
        <color rgb="FF333333"/>
        <rFont val="Open Sans"/>
        <family val="2"/>
      </rPr>
      <t>[2]</t>
    </r>
  </si>
  <si>
    <r>
      <t xml:space="preserve">Total data volume per sub-theme
(refer to </t>
    </r>
    <r>
      <rPr>
        <sz val="10"/>
        <color rgb="FF333333"/>
        <rFont val="Open Sans"/>
        <family val="2"/>
      </rPr>
      <t>[1]</t>
    </r>
    <r>
      <rPr>
        <b/>
        <i/>
        <sz val="10"/>
        <color rgb="FF333333"/>
        <rFont val="Open Sans"/>
        <family val="2"/>
      </rPr>
      <t>)</t>
    </r>
  </si>
  <si>
    <r>
      <t xml:space="preserve">Total data volume per sub-theme </t>
    </r>
    <r>
      <rPr>
        <i/>
        <sz val="10"/>
        <color rgb="FF333333"/>
        <rFont val="Open Sans"/>
        <family val="2"/>
      </rPr>
      <t>(since start of project phase, i.e. since last final report)</t>
    </r>
  </si>
  <si>
    <r>
      <t xml:space="preserve">Trend in total data volume (%) </t>
    </r>
    <r>
      <rPr>
        <sz val="10"/>
        <color rgb="FF333333"/>
        <rFont val="Open Sans"/>
        <family val="2"/>
      </rPr>
      <t>[3]</t>
    </r>
  </si>
  <si>
    <r>
      <t xml:space="preserve">Total data Volume in GigaBytes </t>
    </r>
    <r>
      <rPr>
        <sz val="10"/>
        <color rgb="FF333333"/>
        <rFont val="Open Sans"/>
        <family val="2"/>
      </rPr>
      <t>[4]</t>
    </r>
  </si>
  <si>
    <r>
      <t xml:space="preserve">Sea-basins </t>
    </r>
    <r>
      <rPr>
        <sz val="12"/>
        <color rgb="FF333333"/>
        <rFont val="Open Sans"/>
        <family val="2"/>
      </rPr>
      <t>[5]</t>
    </r>
  </si>
  <si>
    <t>Atlantic (%)</t>
  </si>
  <si>
    <t>Arctic (%)</t>
  </si>
  <si>
    <t>Baltic (%)</t>
  </si>
  <si>
    <t>Black Sea (%)</t>
  </si>
  <si>
    <t>Med Sea (%)</t>
  </si>
  <si>
    <t>North Sea (%)</t>
  </si>
  <si>
    <t>Other Seas (%)</t>
  </si>
  <si>
    <t>Sub-theme</t>
  </si>
  <si>
    <t>Total % area covered by all data</t>
  </si>
  <si>
    <t>% area covered by data added since last final report</t>
  </si>
  <si>
    <t xml:space="preserve">[1] Indicate the volume unit of measurement: “records”, “data sets”, or “platforms”. </t>
  </si>
  <si>
    <t>[2] The list of sub-themes is provided in the first tab.</t>
  </si>
  <si>
    <t>[3] Trend is calculated from the figures at the end of the last phase as compared with the figures at this stage.</t>
  </si>
  <si>
    <t>Explanation of trend value in the narrative.</t>
  </si>
  <si>
    <t>[4] Decimal definition 1 GB = 1000^3 bytes; Records/datasets: multiply average size of records/datasets by number of records reported to be available; Platforms: number of measuring platforms.</t>
  </si>
  <si>
    <t>[5] Data Density: To calculate how much data available per sea-basin. Calculate total % area covered by all data; indicate % area covered by data added in this quarter (e.g.: 30% ; 5%).</t>
  </si>
  <si>
    <t>Please use the following figures: Atlantic 7.281.229 km²; Arctic 5.610.745 km²; Baltic 392.215 km²; Black Sea 473.894 km²; Mediterranean Sea 2.516.652 km²; North Sea 654.179 km².</t>
  </si>
  <si>
    <t>If you don't use the above sea-basin figures, please indicate why you do not use them, as from when, and what do you use instead and why?</t>
  </si>
  <si>
    <t>Provide detailed description of geospatial density of the data in the narrative.</t>
  </si>
  <si>
    <t>1.B) Usage of data since the start of the project phase</t>
  </si>
  <si>
    <r>
      <t>Manual download unit</t>
    </r>
    <r>
      <rPr>
        <sz val="10"/>
        <color rgb="FFFF0000"/>
        <rFont val="Open Sans"/>
        <family val="2"/>
      </rPr>
      <t xml:space="preserve"> </t>
    </r>
    <r>
      <rPr>
        <sz val="10"/>
        <color rgb="FF333333"/>
        <rFont val="Open Sans"/>
        <family val="2"/>
      </rPr>
      <t>[1]</t>
    </r>
  </si>
  <si>
    <t>Trend on data</t>
  </si>
  <si>
    <t>Web service Trends</t>
  </si>
  <si>
    <t>Name of sub-theme/ interface</t>
  </si>
  <si>
    <t>Breakdown of sub-theme</t>
  </si>
  <si>
    <r>
      <t xml:space="preserve">Unit and Total Volume </t>
    </r>
    <r>
      <rPr>
        <b/>
        <sz val="10"/>
        <color rgb="FF333333"/>
        <rFont val="Open Sans"/>
        <family val="2"/>
      </rPr>
      <t>available</t>
    </r>
    <r>
      <rPr>
        <sz val="10"/>
        <color rgb="FF333333"/>
        <rFont val="Open Sans"/>
        <family val="2"/>
      </rPr>
      <t xml:space="preserve"> for download [2]</t>
    </r>
  </si>
  <si>
    <r>
      <t xml:space="preserve">Total Volume </t>
    </r>
    <r>
      <rPr>
        <b/>
        <sz val="10"/>
        <color rgb="FF333333"/>
        <rFont val="Open Sans"/>
        <family val="2"/>
      </rPr>
      <t>downloaded</t>
    </r>
    <r>
      <rPr>
        <sz val="10"/>
        <color rgb="FF333333"/>
        <rFont val="Open Sans"/>
        <family val="2"/>
      </rPr>
      <t xml:space="preserve"> in GigaBytes [3]</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</si>
  <si>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downloads</t>
    </r>
    <r>
      <rPr>
        <sz val="10"/>
        <color rgb="FF333333"/>
        <rFont val="Open Sans"/>
        <family val="2"/>
      </rPr>
      <t xml:space="preserve"> 
(this reporting period)</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</si>
  <si>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 xml:space="preserve">downloads
</t>
    </r>
    <r>
      <rPr>
        <sz val="10"/>
        <color rgb="FF333333"/>
        <rFont val="Open Sans"/>
        <family val="2"/>
      </rPr>
      <t>(status last final report)</t>
    </r>
  </si>
  <si>
    <r>
      <t xml:space="preserve">Trend number of downloads (%) </t>
    </r>
    <r>
      <rPr>
        <sz val="10"/>
        <color rgb="FF333333"/>
        <rFont val="Open Sans"/>
        <family val="2"/>
      </rPr>
      <t>[4]</t>
    </r>
  </si>
  <si>
    <r>
      <t xml:space="preserve">Number of </t>
    </r>
    <r>
      <rPr>
        <b/>
        <sz val="10"/>
        <color rgb="FF333333"/>
        <rFont val="Open Sans"/>
        <family val="2"/>
      </rPr>
      <t>Map</t>
    </r>
    <r>
      <rPr>
        <sz val="10"/>
        <color rgb="FF333333"/>
        <rFont val="Open Sans"/>
        <family val="2"/>
      </rPr>
      <t xml:space="preserve"> </t>
    </r>
    <r>
      <rPr>
        <b/>
        <sz val="10"/>
        <color rgb="FF333333"/>
        <rFont val="Open Sans"/>
        <family val="2"/>
      </rPr>
      <t>visualisations</t>
    </r>
    <r>
      <rPr>
        <sz val="10"/>
        <color rgb="FF333333"/>
        <rFont val="Open Sans"/>
        <family val="2"/>
      </rPr>
      <t xml:space="preserve"> (this reporting period)</t>
    </r>
  </si>
  <si>
    <t>Number of Map visualisations (last final report)</t>
  </si>
  <si>
    <r>
      <t xml:space="preserve">Trend number of map visualisations (%) </t>
    </r>
    <r>
      <rPr>
        <sz val="10"/>
        <color rgb="FF333333"/>
        <rFont val="Open Sans"/>
        <family val="2"/>
      </rPr>
      <t>[4]</t>
    </r>
  </si>
  <si>
    <r>
      <t xml:space="preserve">Number of </t>
    </r>
    <r>
      <rPr>
        <b/>
        <sz val="10"/>
        <color rgb="FF333333"/>
        <rFont val="Open Sans"/>
        <family val="2"/>
      </rPr>
      <t>WMS</t>
    </r>
    <r>
      <rPr>
        <sz val="10"/>
        <color rgb="FF333333"/>
        <rFont val="Open Sans"/>
        <family val="2"/>
      </rPr>
      <t xml:space="preserve"> requests (this reporting period)</t>
    </r>
  </si>
  <si>
    <t>Number of WMS requests 
(last final report)</t>
  </si>
  <si>
    <r>
      <t xml:space="preserve">Trend number of WMS requests (%) </t>
    </r>
    <r>
      <rPr>
        <sz val="10"/>
        <color rgb="FF333333"/>
        <rFont val="Open Sans"/>
        <family val="2"/>
      </rPr>
      <t>[4]</t>
    </r>
  </si>
  <si>
    <r>
      <t xml:space="preserve">Number of </t>
    </r>
    <r>
      <rPr>
        <b/>
        <sz val="10"/>
        <color rgb="FF333333"/>
        <rFont val="Open Sans"/>
        <family val="2"/>
      </rPr>
      <t>WFS</t>
    </r>
    <r>
      <rPr>
        <sz val="10"/>
        <color rgb="FF333333"/>
        <rFont val="Open Sans"/>
        <family val="2"/>
      </rPr>
      <t xml:space="preserve"> requests 
(this reporting period)</t>
    </r>
  </si>
  <si>
    <t>Number of WFS requests 
(last final report)</t>
  </si>
  <si>
    <r>
      <t xml:space="preserve">Trend number of WFS requests (%) </t>
    </r>
    <r>
      <rPr>
        <sz val="10"/>
        <color rgb="FF333333"/>
        <rFont val="Open Sans"/>
        <family val="2"/>
      </rPr>
      <t>[4]</t>
    </r>
  </si>
  <si>
    <t>Sample survey points (all, EUNIS, bounding boxes)</t>
  </si>
  <si>
    <t>355441 records</t>
  </si>
  <si>
    <t>N/A (New data type available for download)</t>
  </si>
  <si>
    <t>Non-Comparable stat</t>
  </si>
  <si>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</si>
  <si>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</si>
  <si>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[3] Decimal definition 1 GB = 1000^3 bytes.</t>
  </si>
  <si>
    <t>[4] Trend is calculated from the figures at the end of the last phase as compared with the figures at this stage.</t>
  </si>
  <si>
    <t>Explanation of the trends and statistics</t>
  </si>
  <si>
    <t>1A) Volume and coverage of available data</t>
  </si>
  <si>
    <t>A good addition of habitat data, especially in previously underrepresented regions such as the Black Sea and Arctic. Percentage increase of 10% is good considering the initial large volume of point data extant in the database.</t>
  </si>
  <si>
    <t>1B) Usage of data since the start of the project phase</t>
  </si>
  <si>
    <t>High volume of point data downloads though tailing off towards the end of the phase, likely due to initial burst of activity and local holdings. Data not available for download in the previous phase (added at end of phase and view only until the beginning of this phase). Numbers of map visualisations, WMS requests and WFS requests are not comparable across reporting periods WMS and map visualisations substatially higher this round due to tiled nature of services, WFS substatially lower as WFS in previous reporting was presented aggregated across all data/products, without the ability to split request by layer, which is now possible. Numbers from previous reporting period presented for transparency only.</t>
  </si>
  <si>
    <t>Indicator 2: Current status and coverage of total number of data products</t>
  </si>
  <si>
    <t>The purpose of this sheet is to provide a status overview of the different sub-theme data products available on the portal and the download frequency by users</t>
  </si>
  <si>
    <t>2.A) Volume and coverage of available data products</t>
  </si>
  <si>
    <r>
      <t xml:space="preserve">Total number of </t>
    </r>
    <r>
      <rPr>
        <b/>
        <i/>
        <u/>
        <sz val="10"/>
        <color rgb="FF333333"/>
        <rFont val="Open Sans"/>
        <family val="2"/>
      </rPr>
      <t>built</t>
    </r>
    <r>
      <rPr>
        <b/>
        <i/>
        <sz val="10"/>
        <color rgb="FF333333"/>
        <rFont val="Open Sans"/>
        <family val="2"/>
      </rPr>
      <t xml:space="preserve"> data products in portal </t>
    </r>
    <r>
      <rPr>
        <sz val="10"/>
        <color rgb="FF333333"/>
        <rFont val="Open Sans"/>
        <family val="2"/>
      </rPr>
      <t>[1]</t>
    </r>
  </si>
  <si>
    <r>
      <t xml:space="preserve">Total number of </t>
    </r>
    <r>
      <rPr>
        <b/>
        <i/>
        <u/>
        <sz val="10"/>
        <color rgb="FF333333"/>
        <rFont val="Open Sans"/>
        <family val="2"/>
      </rPr>
      <t>external</t>
    </r>
    <r>
      <rPr>
        <b/>
        <i/>
        <sz val="10"/>
        <color rgb="FF333333"/>
        <rFont val="Open Sans"/>
        <family val="2"/>
      </rPr>
      <t xml:space="preserve"> data products in portal </t>
    </r>
    <r>
      <rPr>
        <sz val="10"/>
        <color rgb="FF333333"/>
        <rFont val="Open Sans"/>
        <family val="2"/>
      </rPr>
      <t>[1]</t>
    </r>
  </si>
  <si>
    <t>Name of the data product 
(description in the narrative)</t>
  </si>
  <si>
    <t>Date product was built/ updated</t>
  </si>
  <si>
    <t>Is the product built internally or externally?</t>
  </si>
  <si>
    <t>Total number of products per sub-theme</t>
  </si>
  <si>
    <r>
      <t xml:space="preserve">Total number of products per sub-theme </t>
    </r>
    <r>
      <rPr>
        <i/>
        <sz val="10"/>
        <color rgb="FF333333"/>
        <rFont val="Open Sans"/>
        <family val="2"/>
      </rPr>
      <t>(since start of project phase, i.e. since last final report)</t>
    </r>
  </si>
  <si>
    <r>
      <t>Trend in total number of products (%)</t>
    </r>
    <r>
      <rPr>
        <sz val="10"/>
        <color rgb="FF333333"/>
        <rFont val="Open Sans"/>
        <family val="2"/>
      </rPr>
      <t xml:space="preserve"> [3]</t>
    </r>
  </si>
  <si>
    <r>
      <t xml:space="preserve">Total data product Volume in GigaBytes </t>
    </r>
    <r>
      <rPr>
        <sz val="10"/>
        <color rgb="FF333333"/>
        <rFont val="Open Sans"/>
        <family val="2"/>
      </rPr>
      <t>[4]</t>
    </r>
  </si>
  <si>
    <t>Broad-scale seabed habitat map for Europe (EUSeaMap) (5 products)</t>
  </si>
  <si>
    <t>Internally</t>
  </si>
  <si>
    <t>Environmental variables that influence habitat type: Optical properties</t>
  </si>
  <si>
    <t>Environmental variables that influence habitat type: Optical properties, Salinity, Waves, Currents, Ice Cover</t>
  </si>
  <si>
    <t>Both</t>
  </si>
  <si>
    <t>Environmental variables that influence habitat type: Depth, Salinity, Waves, Currents</t>
  </si>
  <si>
    <t>NA</t>
  </si>
  <si>
    <t>Environmental variables that influence habitat type: Confidence assessments</t>
  </si>
  <si>
    <t>Density of dissolved oxygen at the seabed (Black Sea)</t>
  </si>
  <si>
    <t>Individual habitat maps from surveys (EUNIS, Habitats Directive Annex I, Other classification systems)</t>
  </si>
  <si>
    <t>Externally</t>
  </si>
  <si>
    <t>Individual modelled maps of specific habitats</t>
  </si>
  <si>
    <t>Composite data products: OSPAR threatened and/or declining habitats (polygon/point data)</t>
  </si>
  <si>
    <t>Composite data products: Habitats Directive - Official 2013 reported distributions</t>
  </si>
  <si>
    <t>"(800%)"</t>
  </si>
  <si>
    <t>Composite data products: Habitats Directive - Official 2018 reported distributions</t>
  </si>
  <si>
    <t>Composite data products: Important marine habitats in Norway</t>
  </si>
  <si>
    <t>N/A</t>
  </si>
  <si>
    <t>Composite data products: Essential Ocean Variables (3 products)</t>
  </si>
  <si>
    <t>"(300%)"</t>
  </si>
  <si>
    <t>Habitats directive - UK official composite Annex I datasets (3 products)</t>
  </si>
  <si>
    <t>Habitats directive - Scottish composite Annex I datasets (1 products)</t>
  </si>
  <si>
    <t>"(100%)"</t>
  </si>
  <si>
    <t>Total % covered by product</t>
  </si>
  <si>
    <t>% covered by products added since last final</t>
  </si>
  <si>
    <t>Collection of individual habitat maps from surveys (EUNIS, Habitats Directive Annex I, Other classification systems)</t>
  </si>
  <si>
    <t>Collection of individual modelled maps of specific habitats</t>
  </si>
  <si>
    <t>[1] Total number of (external) data products.</t>
  </si>
  <si>
    <t>The column named “All sea basins” expects the number of external data products of each theme. It is not equal to the row sum in case of redundancy (one product covering several sea basins).</t>
  </si>
  <si>
    <t>[3] Trend is calculated from the figues at the end of the last phase as compared with the figures at this stage.</t>
  </si>
  <si>
    <t>[4] Decimal definition 1 GB = 1000^3 bytes</t>
  </si>
  <si>
    <t>[5] Product Density: How much products available per sea-basin. Calculate total % area covered by all products; indicate % area covered by products added in this quarter (e.g.: 30% ; 5%).</t>
  </si>
  <si>
    <t>Provide detailed description of geospatial density of the products in the narrative.</t>
  </si>
  <si>
    <t>2.B) Usage of data products since the start of the project phase</t>
  </si>
  <si>
    <t>Dataset</t>
  </si>
  <si>
    <t>Trend on data products</t>
  </si>
  <si>
    <t>Is it: a Data product or an External product?</t>
  </si>
  <si>
    <t xml:space="preserve">Seabed Habitats </t>
  </si>
  <si>
    <t>Broad-scale habitat map (EUSeaMap), Composite data products (OSPAR, EOVs)</t>
  </si>
  <si>
    <t>EMODnet data product, External data product</t>
  </si>
  <si>
    <t>18 datasets</t>
  </si>
  <si>
    <t>N/A (reporting metrics are not comparable)</t>
  </si>
  <si>
    <t>Modelled habitat maps</t>
  </si>
  <si>
    <t>External data products</t>
  </si>
  <si>
    <t>3 datasets</t>
  </si>
  <si>
    <t>Inf</t>
  </si>
  <si>
    <t>Individual habitat maps from survey</t>
  </si>
  <si>
    <t>External data product</t>
  </si>
  <si>
    <t>912 datasets</t>
  </si>
  <si>
    <t xml:space="preserve">Environmental variables (i.e. kinetic energy, optical properties etc.) </t>
  </si>
  <si>
    <t>24 datasets</t>
  </si>
  <si>
    <t xml:space="preserve">Chemistry </t>
  </si>
  <si>
    <t xml:space="preserve">Dissolved gasses </t>
  </si>
  <si>
    <t>EMODnet data product</t>
  </si>
  <si>
    <t>1 dataset</t>
  </si>
  <si>
    <t>Admin</t>
  </si>
  <si>
    <t>EUSeaMap 2019 Regions</t>
  </si>
  <si>
    <t>2A) Volume and coverage of available data products</t>
  </si>
  <si>
    <t>Compared to the previous version, EUSeaMap 2021 has marginally been extended geographically. Main improvements lie in a better spatial detail and the declination into 3 new habitat classifications (namely EUNIS 2019, the revised Mediterranean classification, and HELCOM HUB for the Baltic Sea).
For area coverage, where numbers are given without percent they represent number of datasets represented in the region. 
Core product EUSeaMap calculated against internal Seavox Regions geographic dataset (available on request) and GSHHS world coastline calculated in World Cylindrical Equal Area. Percentages capped at 100 (possible to exceed 100% in calculations due to differing coastlines).</t>
  </si>
  <si>
    <t>2B) Usage of data products since the start of the project phase</t>
  </si>
  <si>
    <t>A general increase in downloads of all products this phase, to a substantial degree, possibly due to gaining traction of the EMODNet initiative and better publication through both thematic lot and secretariat functionalities. Inidividual maps from surveys remain the most popular dataset, though high numbers are impacted by high numbers of datasets offered. Numbers of map visualisations, WMS requests and WFS requests are not comparable across reporting periods WMS and map visualisations substatially higher this round due to tiled nature of services, WFS substatially lower as WFS in previous reporting was presented aggregated across all data/products, without the ability to split request by layer, which is now possible. Numbers from previous reporting period presented for transparency only.</t>
  </si>
  <si>
    <t>Indicator 3: Organisations supplying/approached to supply data and data products since start of the project phase</t>
  </si>
  <si>
    <t>The purpose of this indicator is to have an oversight of the types of organisations supplying data and to measure the extent of restricted data</t>
  </si>
  <si>
    <t>List all organisations that have supplied data voluntarily or upon request/approach since the start of the project phase</t>
  </si>
  <si>
    <t>Organisation name</t>
  </si>
  <si>
    <t>Organisation type [1]</t>
  </si>
  <si>
    <t>Country</t>
  </si>
  <si>
    <t>Approached or volunteered?</t>
  </si>
  <si>
    <t>Type of data sought/supplied: data, data product, both?</t>
  </si>
  <si>
    <t>Sub-theme(s)</t>
  </si>
  <si>
    <t>% of restricted data [2] 
(or #restricted/# not restricted)</t>
  </si>
  <si>
    <t>If not supplied upon approaching: reason why? (reply from organisation)</t>
  </si>
  <si>
    <t>IBER-BAS</t>
  </si>
  <si>
    <t>Academia/Research</t>
  </si>
  <si>
    <t>Bulgaria</t>
  </si>
  <si>
    <t>Volunteered</t>
  </si>
  <si>
    <t>data</t>
  </si>
  <si>
    <t>not restricted</t>
  </si>
  <si>
    <t>IO-BAS</t>
  </si>
  <si>
    <t>Institute of Fishery Resources</t>
  </si>
  <si>
    <t>Government/Public administration</t>
  </si>
  <si>
    <t>Approached</t>
  </si>
  <si>
    <t>No reply to requests</t>
  </si>
  <si>
    <t xml:space="preserve">Danish Nature Agency </t>
  </si>
  <si>
    <t>Denmark</t>
  </si>
  <si>
    <t xml:space="preserve">State Dept. Of Agriculture, Environment and Rural Areas </t>
  </si>
  <si>
    <t xml:space="preserve">Orbicon I  WSP - NCC Denmark </t>
  </si>
  <si>
    <t>Business and Private company</t>
  </si>
  <si>
    <t xml:space="preserve">Tartu Ülikooli Eesti Mereinstituut </t>
  </si>
  <si>
    <t>Estonia</t>
  </si>
  <si>
    <t xml:space="preserve">Klaipeda University </t>
  </si>
  <si>
    <t xml:space="preserve">HCMR </t>
  </si>
  <si>
    <t>Greece</t>
  </si>
  <si>
    <t xml:space="preserve">Finnish Environment Institute / Metsähallitus </t>
  </si>
  <si>
    <t>Finland</t>
  </si>
  <si>
    <t>OFB (French Office for Biodiversity)</t>
  </si>
  <si>
    <t>Ifremer</t>
  </si>
  <si>
    <t>France</t>
  </si>
  <si>
    <t>Marine Ecology and Fisheries Research Institute (MEFRI)</t>
  </si>
  <si>
    <t>Georgia</t>
  </si>
  <si>
    <t>Alfred Wegener institute</t>
  </si>
  <si>
    <t>Germany</t>
  </si>
  <si>
    <t xml:space="preserve">Germany-State Office for the Environment, Nature Conservation and Geology </t>
  </si>
  <si>
    <t>State Office for the Environment, Nature Conservation and Geology</t>
  </si>
  <si>
    <t xml:space="preserve">Archipelagos Institute </t>
  </si>
  <si>
    <t>NGOs/Civil society</t>
  </si>
  <si>
    <t>product</t>
  </si>
  <si>
    <t>We were approached, we agreed on the publication of products, but then they  no longer replied to our emails</t>
  </si>
  <si>
    <t>INFOMAR</t>
  </si>
  <si>
    <t>Ireland</t>
  </si>
  <si>
    <t>Marine Institute</t>
  </si>
  <si>
    <t>Apulia Region</t>
  </si>
  <si>
    <t>Italy</t>
  </si>
  <si>
    <t xml:space="preserve">MATTM </t>
  </si>
  <si>
    <t xml:space="preserve">Parthenope Un. Napoli </t>
  </si>
  <si>
    <t>NGU</t>
  </si>
  <si>
    <t>Norway</t>
  </si>
  <si>
    <t>NIVA</t>
  </si>
  <si>
    <t xml:space="preserve">Polish General Directorate for Environmental Protection  </t>
  </si>
  <si>
    <t>Poland</t>
  </si>
  <si>
    <t>CCMAR</t>
  </si>
  <si>
    <t>Portugal</t>
  </si>
  <si>
    <t>GeoEcoMar</t>
  </si>
  <si>
    <t>Romania</t>
  </si>
  <si>
    <t>MAPAMA</t>
  </si>
  <si>
    <t>Spain</t>
  </si>
  <si>
    <t xml:space="preserve">Swedish Agency for Marine &amp; water Management </t>
  </si>
  <si>
    <t>Sweden</t>
  </si>
  <si>
    <t>Joint Baltic Sea research and development programme</t>
  </si>
  <si>
    <t>Other</t>
  </si>
  <si>
    <t>Transnational</t>
  </si>
  <si>
    <t>Akdeniz University Dumlupınar, Campus</t>
  </si>
  <si>
    <t>Turkey</t>
  </si>
  <si>
    <t>Balıkesir University, Faculty of Arts and Science, Department of Biology</t>
  </si>
  <si>
    <t>Department o f Hydrobiology, Faculty of Fisheries, Ege University</t>
  </si>
  <si>
    <t>Institute of Marine Sciences and Technology</t>
  </si>
  <si>
    <t>Çanakkale Onsekiz Mart University, Faculty of Science and Arts, Department of Biology,</t>
  </si>
  <si>
    <t xml:space="preserve">Sinop University
</t>
  </si>
  <si>
    <t>KTU Faculty of Marine Science, Department of Fisheries</t>
  </si>
  <si>
    <t xml:space="preserve">Mersin University, Faculty of Arts and Science, Department of Biology </t>
  </si>
  <si>
    <t>Istanbul University</t>
  </si>
  <si>
    <t xml:space="preserve">JNCC </t>
  </si>
  <si>
    <t>UK</t>
  </si>
  <si>
    <t xml:space="preserve">Natural Resources Wales </t>
  </si>
  <si>
    <t xml:space="preserve">Natural England </t>
  </si>
  <si>
    <t xml:space="preserve">Scottish Natural Heritage </t>
  </si>
  <si>
    <t>MALSF</t>
  </si>
  <si>
    <t xml:space="preserve">Defra </t>
  </si>
  <si>
    <t>IBSS</t>
  </si>
  <si>
    <t>Ukraine</t>
  </si>
  <si>
    <t>United Nations Development Programme  (UNDP)</t>
  </si>
  <si>
    <t xml:space="preserve">United Nations </t>
  </si>
  <si>
    <t xml:space="preserve">[1] The organisation types are: </t>
  </si>
  <si>
    <t>Others</t>
  </si>
  <si>
    <t xml:space="preserve">[2] Restricted data is non-public data. </t>
  </si>
  <si>
    <t>3) Organisations supplying/ approached to supply data anad data products</t>
  </si>
  <si>
    <t>Overall a good receipt of data from a number of bodies. Predominantly Government/public bodies, followed by academia with low representation from industry and NGOs. Access to Turkish data proves problematic.</t>
  </si>
  <si>
    <t>Indicator 4: Online 'Web' interfaces to access or view data</t>
  </si>
  <si>
    <t>The purpose of this indicator is to provide detail on the status of the various interfaces to data &amp; products on the portals</t>
  </si>
  <si>
    <t>Express as a percentage data and products available in each service</t>
  </si>
  <si>
    <t>Machine Interface 
(Data accessed programmatically - Software that would receive data/data products/external data products through software)</t>
  </si>
  <si>
    <t>Sub-theme/ interface name</t>
  </si>
  <si>
    <t>WMS</t>
  </si>
  <si>
    <t>WFS</t>
  </si>
  <si>
    <t>WCS</t>
  </si>
  <si>
    <t>Add any other interfaces as required/available</t>
  </si>
  <si>
    <t>Were there any changes compared to the previous quarter?</t>
  </si>
  <si>
    <t>https://ows.emodnet-seabedhabitats.eu/geoserver/emodnet_view/wms</t>
  </si>
  <si>
    <t>https://ows.emodnet-seabedhabitats.eu/geoserver/emodnet_open/wfs</t>
  </si>
  <si>
    <t>https://ows.emodnet-seabedhabitats.eu/geoserver/emodnet_open/wcs</t>
  </si>
  <si>
    <t>Minor change in URL (addition of "/geoserver/")</t>
  </si>
  <si>
    <t>https://ows.emodnet-seabedhabitats.eu/geoserver/emodnet_view_maplibrary/wms</t>
  </si>
  <si>
    <t>https://ows.emodnet-seabedhabitats.eu/geoserver/emodnet_open_maplibrary/wfs</t>
  </si>
  <si>
    <t>https://ows.emodnet-seabedhabitats.eu/geoserver/emodnet_open_maplibrary/wcs</t>
  </si>
  <si>
    <t>4) Online 'Web' interfaces to access or view data</t>
  </si>
  <si>
    <t>No major changes. The move to the new Geoserver infrastructure is still underway, but has been delayed due to unexpected security implications on the move to a live system. The state has since been reverted, and the issues resolved, however, the geoservers now require a data resynchronisation post-final data upload. Once this large task is achieved the new infrastructure will once again be made live.</t>
  </si>
  <si>
    <t>Indicator 5: Quality Control and Quality Assurance steps</t>
  </si>
  <si>
    <t>The purpose of this indicator is to provide an overview of the technical work load in data acquisition</t>
  </si>
  <si>
    <t>QA / QC steps</t>
  </si>
  <si>
    <t>✔ [1]</t>
  </si>
  <si>
    <t>Short Description</t>
  </si>
  <si>
    <t>By whom?</t>
  </si>
  <si>
    <t>Method, 
e.g. Automatic / Semi-automatic / Manual</t>
  </si>
  <si>
    <t>Metadata curation</t>
  </si>
  <si>
    <t>✔</t>
  </si>
  <si>
    <t>Metadata checks and curation against INSPIRE Discovery standard (via INSPIRE's own external validator) for new records and “sense checking” of metadata values. Plan of action for revalidation of existing records underway.</t>
  </si>
  <si>
    <t>JNCC/ISPRA</t>
  </si>
  <si>
    <t>Automatic + Manual additions</t>
  </si>
  <si>
    <t>Data standards compliance checks</t>
  </si>
  <si>
    <t>Data standards checking of habitat maps from survey and habitat point data against EMODnet Seabed Habitats Data Exchange formats (INSPIRE compliant)</t>
  </si>
  <si>
    <t>Automatic</t>
  </si>
  <si>
    <t>Geographic Location Control</t>
  </si>
  <si>
    <t>Basic location check against country waters, points on land, correct geographical area</t>
  </si>
  <si>
    <t>Error Detection thanks to thematic expertise</t>
  </si>
  <si>
    <t>Erroneous overlaps checked back with originators and EUNIS class oversight within region.</t>
  </si>
  <si>
    <t>Manual</t>
  </si>
  <si>
    <t>Quality Index / Accuracy assessment</t>
  </si>
  <si>
    <t>MESH confidence assessment for EUNIS maps from survey. Confidence assessment of final EUSeaMap output and interim products. Annex I confidence assessment per polygon for Habitats Directive maps</t>
  </si>
  <si>
    <t>JNCC/IFREMER/Originators</t>
  </si>
  <si>
    <t>Data aggregation</t>
  </si>
  <si>
    <t>Aggregation of survey and point data into master tables. Creation of derivative products (EOV) from aggregated sources).</t>
  </si>
  <si>
    <t>JNCC</t>
  </si>
  <si>
    <t>Semi-automatic</t>
  </si>
  <si>
    <t>Harmonisation</t>
  </si>
  <si>
    <t>Language</t>
  </si>
  <si>
    <t>Partial data and metadata language standardisation to en-gb</t>
  </si>
  <si>
    <t>JNCC/Marine Institute/ISPRA</t>
  </si>
  <si>
    <t>Units</t>
  </si>
  <si>
    <t>Habitat codes standardised to machine readable code</t>
  </si>
  <si>
    <t>Terminology</t>
  </si>
  <si>
    <t>Habitats requrested in standard EUNIS and Annex I types</t>
  </si>
  <si>
    <t>Coordinate Systems</t>
  </si>
  <si>
    <t>Inbound habitat maps from survey and habitat point data provided as WGS84</t>
  </si>
  <si>
    <t>JNCC/Marine Institute (checks)</t>
  </si>
  <si>
    <t>Data format</t>
  </si>
  <si>
    <t>Polygon data currently supplied as SHP, raster data as GeoTIFF, point data in points</t>
  </si>
  <si>
    <t>Manual / Semi-automatic</t>
  </si>
  <si>
    <t>Metadata</t>
  </si>
  <si>
    <t>INSPIRE Discovery</t>
  </si>
  <si>
    <t>JNCC/Marine Institute/Data Provider</t>
  </si>
  <si>
    <t xml:space="preserve">[1] Flag the steps performed, and provide a Short Description of what is done, </t>
  </si>
  <si>
    <t>Who performs the step?, and indicate whether the step is Automatic, Semi-automatic or Manual.</t>
  </si>
  <si>
    <t>Indicator 6: Statistics on information volunteered through download forms</t>
  </si>
  <si>
    <t>The purpose of this indicator is to gauge the extent of the dedicated community</t>
  </si>
  <si>
    <t>Data derived from the portal's download form(s)</t>
  </si>
  <si>
    <r>
      <t>Interfaces</t>
    </r>
    <r>
      <rPr>
        <sz val="10"/>
        <color rgb="FF333333"/>
        <rFont val="Open Sans"/>
        <family val="2"/>
      </rPr>
      <t xml:space="preserve"> [1]</t>
    </r>
  </si>
  <si>
    <t>Means of information collection</t>
  </si>
  <si>
    <t>Number of users giving information [2]</t>
  </si>
  <si>
    <t>Total number of users since end of the last final</t>
  </si>
  <si>
    <t>e.g. web data product download form</t>
  </si>
  <si>
    <t>Organisation type</t>
  </si>
  <si>
    <t>% of users [3]</t>
  </si>
  <si>
    <t>Main use cases and application areas [4]</t>
  </si>
  <si>
    <t>Not supplied</t>
  </si>
  <si>
    <t>Countries and regions [5]</t>
  </si>
  <si>
    <t>% of users [6]</t>
  </si>
  <si>
    <t>Albania</t>
  </si>
  <si>
    <t>Andorra</t>
  </si>
  <si>
    <t>Armenia</t>
  </si>
  <si>
    <t>Austria</t>
  </si>
  <si>
    <t>Azerbaijan</t>
  </si>
  <si>
    <t>Belarus</t>
  </si>
  <si>
    <t>Belgium</t>
  </si>
  <si>
    <t>Bosnia and Herzegovina</t>
  </si>
  <si>
    <t>Croatia</t>
  </si>
  <si>
    <t>Cyprus</t>
  </si>
  <si>
    <t>Czech Republic (Czechia)</t>
  </si>
  <si>
    <t>Hungary</t>
  </si>
  <si>
    <t>Iceland</t>
  </si>
  <si>
    <t>Latvia</t>
  </si>
  <si>
    <t>Liechtenstein</t>
  </si>
  <si>
    <t>Lithuania</t>
  </si>
  <si>
    <t>Luxembourg</t>
  </si>
  <si>
    <t>Malta</t>
  </si>
  <si>
    <t>Moldova</t>
  </si>
  <si>
    <t>Monaco</t>
  </si>
  <si>
    <t>Montenegro</t>
  </si>
  <si>
    <t>Netherlands</t>
  </si>
  <si>
    <t>North Macedonia</t>
  </si>
  <si>
    <t>Russia</t>
  </si>
  <si>
    <t>San Marino</t>
  </si>
  <si>
    <t>Serbia</t>
  </si>
  <si>
    <t>Slovakia</t>
  </si>
  <si>
    <t>Slovenia</t>
  </si>
  <si>
    <t>Switzerland</t>
  </si>
  <si>
    <t>United Kingdom</t>
  </si>
  <si>
    <t>Vatican City</t>
  </si>
  <si>
    <t>Unknown Europe (country not submitted)</t>
  </si>
  <si>
    <t>Sum European countries</t>
  </si>
  <si>
    <t>Asia</t>
  </si>
  <si>
    <t>North America</t>
  </si>
  <si>
    <t>South America</t>
  </si>
  <si>
    <t>Central America</t>
  </si>
  <si>
    <t>Oceania</t>
  </si>
  <si>
    <t>Africa</t>
  </si>
  <si>
    <t>[1] Which portal interfaces are concerned by the table statistics: e.g. map viewer, data download service? Some interfaces like web-services are not well suited for user information gathering and can be reported in a separate table.</t>
  </si>
  <si>
    <t>[2] Relevant when the user form is optional.</t>
  </si>
  <si>
    <t>[3] Percentage of users which belong to this organisation type.</t>
  </si>
  <si>
    <t>[4] Compile a bullet-point list of use cases from user form or oral feedback. A few words per use-case suffice. These use cases can be repeated in each interface table.</t>
  </si>
  <si>
    <t>[5] Distribution of users per region. European countries taken from https://europa.eu/european-union/about-eu/countries_en</t>
  </si>
  <si>
    <t>[6] Percentage of users belonging to this region.</t>
  </si>
  <si>
    <t>Indicator 7: Published use cases</t>
  </si>
  <si>
    <t>Refer to the guidance provided by the EMODnet Secretariat ("EMODnet Use Cases: Guidance and Procedures").</t>
  </si>
  <si>
    <t>Each use case listed must be published also on the Central Portal.</t>
  </si>
  <si>
    <t>Use case title</t>
  </si>
  <si>
    <t>Release date</t>
  </si>
  <si>
    <t>Number of views on Portal in reporting period (if applicable)</t>
  </si>
  <si>
    <t>Appears in Central Portal</t>
  </si>
  <si>
    <t>Number of views on Central Portal in reporting period</t>
  </si>
  <si>
    <t xml:space="preserve">Assessing progress towards an ecologically coherent MPA network in Secretary of State waters in 2016 </t>
  </si>
  <si>
    <t xml:space="preserve">Applying modelled - broad scale habitat maps in MPA network evaluations: the Western Mediterranean Sea Case Study </t>
  </si>
  <si>
    <t>Seagrass detection in the Mediterranean: A supervised learning approach</t>
  </si>
  <si>
    <t>EMODnet Seabed Habitats is crucial in assessing the extent of physical damage to benthic habitats in the North-East Atlantic (12/06/2018)</t>
  </si>
  <si>
    <t>EMODnet plays a role in building the first submarine electricity interconnection between Spain and France (28/08/2018)</t>
  </si>
  <si>
    <t>The contribution of EMODnet Seabed Habitats in reporting on the 2011-2016 HELCOM ‘State of the Baltic Sea’</t>
  </si>
  <si>
    <t>Ecological impact assessments - the case for offshore windfarm proposals</t>
  </si>
  <si>
    <t>OSPAR intermediate assessments:  evaluation the ecological status of the marine environment in the NE atlantic</t>
  </si>
  <si>
    <t>European IUCN Red Listed Marine Habitats</t>
  </si>
  <si>
    <t>Supporting implementation of transboundary maritime spatial planning in the Celtic Sea</t>
  </si>
  <si>
    <t>Mapping the distribution of marine ecosystem service capacity across European seas</t>
  </si>
  <si>
    <t>A blue carbon audit of Orkney waters</t>
  </si>
  <si>
    <t>Cumulative impact assessment in the Adriatic-Ionian Sea</t>
  </si>
  <si>
    <t>Ecological coherence assessments of Marine Protected areas network in the Baltic</t>
  </si>
  <si>
    <t>Mapping potential cumulative impacts of multiple anthropogenic stressors in Danish marine waters</t>
  </si>
  <si>
    <t>Mapping habitats and biotopes to strengthen the information base of Marine Protected Areas in Scottish waters</t>
  </si>
  <si>
    <t>Assessing oil spill sensitivity in unsheltered coastal environments</t>
  </si>
  <si>
    <t>EMODnet Seabed Habitat supports research on Seabird habitat loss from the development of offshore wind turbines</t>
  </si>
  <si>
    <t>Quantifying natural capital along the Portuguese continental shelf</t>
  </si>
  <si>
    <t>A data-driven framework for ecosystem-based Maritime Spatial Planning in Danish marine waters</t>
  </si>
  <si>
    <t>Developing benthic monitoring programmes to support precise and representative status assessments: a case study from the Baltic Sea</t>
  </si>
  <si>
    <t>Blue Carbon - climate adaptation, CO2 uptake and requestration of carbon in Nordic blue forests</t>
  </si>
  <si>
    <t>Assessing natural capital value in marine ecosystems through an environmental accounting model: A case study in Southern Italy</t>
  </si>
  <si>
    <t>Seasonality of spatial patterns of abundance, biomass and biodiversity in a demersal community of the NW Mediterranean Sea</t>
  </si>
  <si>
    <t>Environmental scoping for an electrical interconnector between France and UK</t>
  </si>
  <si>
    <t>Contributing to the debate on the decommissioning of offshore infrastructure</t>
  </si>
  <si>
    <t>Development of a pilot 'European seafloor integrity account'</t>
  </si>
  <si>
    <t>Investigating the effectiveness of MPA boundaires for low-resillience habtiats</t>
  </si>
  <si>
    <t>Ecosystem damage form anthropogenic seabed disturbance a life cycle impact assessment for european seas</t>
  </si>
  <si>
    <t>Working towards reducing fisheries discards in the Mediterannean</t>
  </si>
  <si>
    <t>Predictive mapping of seabed features within protected areas in Scottish Marine Areas</t>
  </si>
  <si>
    <t>Assessing the impacts of trawling on seabed habitats</t>
  </si>
  <si>
    <t>Evaluating the impacts of marine renewable energy installations on benthic assemblages</t>
  </si>
  <si>
    <t>Evaluating habitat representativeness across a set of marine protected areas at the mid-atlantic ridge</t>
  </si>
  <si>
    <t>Assessing the sensitivity of bivalve populations to global warming</t>
  </si>
  <si>
    <t>Determining the relative impacts of multiple human stressors in coastal waters in the north sea - baltic sea transitional zone</t>
  </si>
  <si>
    <t>Assessing the ecological coherence and protection of valuable biodiversity in portuguese MPAs</t>
  </si>
  <si>
    <t>Mapping ecosystem services provided by benthic habitats in the eruopean north atlantic ocean</t>
  </si>
  <si>
    <t>Assessing ecosystem services richness and exposure to anthropogenic threats in Lithuania</t>
  </si>
  <si>
    <t>Assessment of Romanian circalittoral soft bottom benthic habitats</t>
  </si>
  <si>
    <t>Predictive mapping to support inshore wintering waterfowl and pSPA designation in Scotland</t>
  </si>
  <si>
    <t>Spatial Analysis of MPA Networks in European Seas</t>
  </si>
  <si>
    <t>A Methodology and Tool for Mapping the Risk of Cumulative Effects on Benthic Habitats</t>
  </si>
  <si>
    <t>Assessing Europe's Marine Protected Area networks</t>
  </si>
  <si>
    <t>Predict effects of an invasive polychaete in the Baltic</t>
  </si>
  <si>
    <t>Using habitat data in the conservation of European red listed species - harbour porpoise</t>
  </si>
  <si>
    <t>Regional variation in the diet of grey seals</t>
  </si>
  <si>
    <t>Identifying previously unknown soft coral habitats</t>
  </si>
  <si>
    <t>Redefining the circalittoral zone and its assemblages from the Azores insular shelves</t>
  </si>
  <si>
    <t>Modelling of european hake nurseries in the Mediterranean Sea: An ecological niche approach</t>
  </si>
  <si>
    <t>6) Statistics on information volunteered through download forms</t>
  </si>
  <si>
    <t>Around 60% of users providing some statistics (the portal does not enforce statistics collection to remain a truly open data portal), mainly around sector of use. Around 50% of users did not report a country or region, but from those that did, as expected a large proportion are European, which the largest country share the United Kingdom, followed by Italy, France, Spain, Ireland and Portugal. This ties closely with partners, suggesting that promotion of the site within partner countries is very effective.</t>
  </si>
  <si>
    <t>7) Published use cases</t>
  </si>
  <si>
    <t>Generally the older use cases prove the most viewed, which is understandable, though a high proportion of viewership around mediterranean and MPA use cases in particular. A large number of use cases still remain to be published on the central portal, which will form part of the centralisation process.</t>
  </si>
  <si>
    <t>Copy-paste screenshots of the graphs of the information from dashboard</t>
  </si>
  <si>
    <t xml:space="preserve">Indicator 8: Portal &amp; Social Media visibility </t>
  </si>
  <si>
    <t>8.1 Visibility &amp; Analytics (Portal overview)</t>
  </si>
  <si>
    <t>Analytics tool</t>
  </si>
  <si>
    <t>Matomo</t>
  </si>
  <si>
    <t>8.2 SEO assessment - Acquisitions</t>
  </si>
  <si>
    <t xml:space="preserve">Indicator 9.1: Technical monitoring </t>
  </si>
  <si>
    <t>Copy-paste screenshot of the graphs of the information from dashboard</t>
  </si>
  <si>
    <t>Indicator 9.2: Portal user-friendliness: visual harmonisation score</t>
  </si>
  <si>
    <t>The scores are provided by Trust-IT</t>
  </si>
  <si>
    <t>Visual harmonisation  score</t>
  </si>
  <si>
    <t>Harmonisation elements</t>
  </si>
  <si>
    <t>Description</t>
  </si>
  <si>
    <r>
      <t xml:space="preserve">Score [1]
</t>
    </r>
    <r>
      <rPr>
        <sz val="10"/>
        <color rgb="FF333333"/>
        <rFont val="Open Sans"/>
        <family val="2"/>
      </rPr>
      <t>(3 1 0)</t>
    </r>
  </si>
  <si>
    <r>
      <t xml:space="preserve">Trend
</t>
    </r>
    <r>
      <rPr>
        <sz val="10"/>
        <color rgb="FF333333"/>
        <rFont val="Open Sans"/>
        <family val="2"/>
      </rPr>
      <t>(+ - =)</t>
    </r>
  </si>
  <si>
    <t>Logo usage</t>
  </si>
  <si>
    <t>subtotal</t>
  </si>
  <si>
    <t>(+ - =)</t>
  </si>
  <si>
    <t>Logo position</t>
  </si>
  <si>
    <t>=</t>
  </si>
  <si>
    <t>Logo type</t>
  </si>
  <si>
    <t>Logo size</t>
  </si>
  <si>
    <t>Logo url</t>
  </si>
  <si>
    <t>Font usage</t>
  </si>
  <si>
    <t xml:space="preserve"> 15/15</t>
  </si>
  <si>
    <t>Font type</t>
  </si>
  <si>
    <t>+</t>
  </si>
  <si>
    <t>Font usage (capital letters, etc.)</t>
  </si>
  <si>
    <t>Font spacing</t>
  </si>
  <si>
    <t>Font colour</t>
  </si>
  <si>
    <t>Font justification</t>
  </si>
  <si>
    <t>Webportal header</t>
  </si>
  <si>
    <t xml:space="preserve"> 20/21</t>
  </si>
  <si>
    <t>Pattern usage</t>
  </si>
  <si>
    <t>The header width should not be full screen. See Central portal</t>
  </si>
  <si>
    <t>Header size</t>
  </si>
  <si>
    <t xml:space="preserve">Search box </t>
  </si>
  <si>
    <t>Contact Us button</t>
  </si>
  <si>
    <t>Submit Data button</t>
  </si>
  <si>
    <t xml:space="preserve">Favicon </t>
  </si>
  <si>
    <t>Stripline colour</t>
  </si>
  <si>
    <t>Footer structure</t>
  </si>
  <si>
    <t xml:space="preserve"> 19/21</t>
  </si>
  <si>
    <t>Footer size</t>
  </si>
  <si>
    <t>Footer elements</t>
  </si>
  <si>
    <t>the footer width should not be full screen and the menu aligned horizontally. See Central portal</t>
  </si>
  <si>
    <t>-</t>
  </si>
  <si>
    <t>Footer visuals</t>
  </si>
  <si>
    <t>EC Acknowledgement</t>
  </si>
  <si>
    <t>EC flag</t>
  </si>
  <si>
    <t>Link to social media</t>
  </si>
  <si>
    <t>Social Media icons</t>
  </si>
  <si>
    <t>smaller and different icons,see central portal</t>
  </si>
  <si>
    <t>Policy Privacy</t>
  </si>
  <si>
    <t>Presence</t>
  </si>
  <si>
    <t>GDPR compliant [2]</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</si>
  <si>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</si>
  <si>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</si>
  <si>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</si>
  <si>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</si>
  <si>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</si>
  <si>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</si>
  <si>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</si>
  <si>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</si>
  <si>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r>
      <t xml:space="preserve">SSL: </t>
    </r>
    <r>
      <rPr>
        <sz val="9"/>
        <color rgb="FF333333"/>
        <rFont val="Open Sans"/>
        <family val="2"/>
      </rPr>
      <t xml:space="preserve">The website </t>
    </r>
    <r>
      <rPr>
        <b/>
        <sz val="9"/>
        <color rgb="FF333333"/>
        <rFont val="Open Sans"/>
        <family val="2"/>
      </rPr>
      <t>MUST</t>
    </r>
    <r>
      <rPr>
        <sz val="9"/>
        <color rgb="FF333333"/>
        <rFont val="Open Sans"/>
        <family val="2"/>
      </rPr>
      <t xml:space="preserve"> have an SSL Certificate</t>
    </r>
  </si>
  <si>
    <r>
      <t xml:space="preserve">Cookies: </t>
    </r>
    <r>
      <rPr>
        <sz val="9"/>
        <color rgb="FF333333"/>
        <rFont val="Open Sans"/>
        <family val="2"/>
      </rPr>
      <t>The Cookies notification must be visible</t>
    </r>
  </si>
  <si>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</si>
  <si>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</si>
  <si>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</si>
  <si>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</si>
  <si>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</si>
  <si>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</si>
  <si>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9.1) Technical monitoring</t>
  </si>
  <si>
    <t>Response time remains acceptable, though towards the higher end, no action to be made unless flagged by central team. Uptime of site at 100%</t>
  </si>
  <si>
    <t>9.2) Visual Harmonisation score</t>
  </si>
  <si>
    <t>A generally high score with some commenting on minor inconsistencies such as banner width, also present on other sites. Will follow secretariat's guidance on spending resource on conforming further whilst portal is retired.</t>
  </si>
  <si>
    <t>Indicator 10: Visibility &amp; Analytics for web pages</t>
  </si>
  <si>
    <t>Indicator 11: Visibility &amp; Analytics for web sections</t>
  </si>
  <si>
    <t>Indicator 12: Average visit duration for web pages</t>
  </si>
  <si>
    <t>10) Visibility &amp; analytics for web pages</t>
  </si>
  <si>
    <t>Generally consistent pageviews across phase, with the most popular pages being those themed on data access, which is expected but welcome. Interactive map has a higher viewership than the homepage, suggesting that the interactive map now has a core base of repeat customers (e.g. through bookmarking), again showing success of the interactive map. A peak in Data Exchange Format viewership towards the end of the phase, which is to be expected due to increased supply of data at this time. Search metadata page shows marked decline and possible end of monitoring around October 2020, this is being investigated with central portal.</t>
  </si>
  <si>
    <t>11) Visibility &amp; analytics for web sections</t>
  </si>
  <si>
    <t>Marked decline around October 2020, suggests a  change in infrastructure or monitoring statistic used, as usage remains relatively consistent both before and after.</t>
  </si>
  <si>
    <t>12) Average visit duration for web pages</t>
  </si>
  <si>
    <t>Highest visit duration appears through documentation and interactive map, which is to be expected. However, marked decline in interactive map viewership duration at the last reporting period. Reasoning is unknown, as it remained consistent to this point. Low time psent on homepage suggests that users are finding the route that they need to pages rather than lingering.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</si>
</sst>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38">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i/>
      <sz val="10"/>
      <name val="Open Sans"/>
      <family val="2"/>
    </font>
    <font>
      <b/>
      <i/>
      <sz val="10"/>
      <color rgb="FF333333"/>
      <name val="Open Sans"/>
      <family val="2"/>
    </font>
    <font>
      <b/>
      <i/>
      <u/>
      <sz val="10"/>
      <color rgb="FF333333"/>
      <name val="Open Sans"/>
      <family val="2"/>
    </font>
    <font>
      <i/>
      <sz val="10"/>
      <color theme="8" tint="-0.249977111117893"/>
      <name val="Open Sans"/>
      <family val="2"/>
    </font>
    <font>
      <sz val="11"/>
      <color theme="1"/>
      <name val="Open Sans"/>
      <family val="2"/>
    </font>
    <font>
      <i/>
      <sz val="11"/>
      <color theme="8" tint="-0.249977111117893"/>
      <name val="Calibri"/>
      <family val="2"/>
      <scheme val="minor"/>
    </font>
    <font>
      <b/>
      <sz val="11"/>
      <color rgb="FF333333"/>
      <name val="Open Sans"/>
      <family val="2"/>
    </font>
    <font>
      <sz val="11"/>
      <color rgb="FFFF0000"/>
      <name val="Open Sans"/>
      <family val="2"/>
    </font>
    <font>
      <strike/>
      <sz val="10"/>
      <color rgb="FF333333"/>
      <name val="Open Sans"/>
      <family val="2"/>
    </font>
    <font>
      <sz val="11"/>
      <color theme="0" tint="-0.34998626667073579"/>
      <name val="Open Sans"/>
      <family val="2"/>
    </font>
    <font>
      <sz val="12"/>
      <color rgb="FF333333"/>
      <name val="Open Sans"/>
      <family val="2"/>
    </font>
    <font>
      <sz val="9"/>
      <color theme="1"/>
      <name val="Open Sans"/>
      <family val="2"/>
    </font>
    <font>
      <b/>
      <sz val="11"/>
      <color rgb="FFFF0000"/>
      <name val="Open Sans"/>
      <family val="2"/>
    </font>
    <font>
      <b/>
      <sz val="12"/>
      <color rgb="FFFFFFFF"/>
      <name val="Open Sans"/>
      <family val="2"/>
    </font>
    <font>
      <sz val="10"/>
      <color rgb="FFFFFFFF"/>
      <name val="Open Sans"/>
      <family val="2"/>
    </font>
    <font>
      <sz val="8"/>
      <color rgb="FF333333"/>
      <name val="Open Sans"/>
      <family val="2"/>
    </font>
    <font>
      <sz val="11"/>
      <color theme="1"/>
      <name val="Calibri"/>
      <family val="2"/>
      <scheme val="minor"/>
    </font>
    <font>
      <u/>
      <sz val="11"/>
      <color theme="10"/>
      <name val="Calibri"/>
      <family val="2"/>
      <scheme val="minor"/>
    </font>
    <font>
      <sz val="11"/>
      <color theme="1"/>
      <name val="Arial"/>
      <family val="2"/>
    </font>
    <font>
      <sz val="11"/>
      <name val="Arial"/>
      <family val="2"/>
    </font>
    <font>
      <i/>
      <sz val="11"/>
      <color rgb="FF333333"/>
      <name val="Open Sans"/>
      <family val="2"/>
    </font>
    <font>
      <sz val="11"/>
      <name val="Calibri"/>
      <family val="2"/>
    </font>
    <font>
      <sz val="11"/>
      <name val="Open Sans"/>
      <family val="2"/>
    </font>
    <font>
      <i/>
      <sz val="9"/>
      <color rgb="FF333333"/>
      <name val="Open Sans"/>
      <family val="2"/>
    </font>
    <font>
      <sz val="8"/>
      <color rgb="FF464C54"/>
      <name val="Arial"/>
      <family val="2"/>
    </font>
    <font>
      <sz val="10"/>
      <name val="Open Sans"/>
      <family val="2"/>
    </font>
  </fonts>
  <fills count="14">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D5A6BD"/>
        <bgColor rgb="FF000000"/>
      </patternFill>
    </fill>
    <fill>
      <patternFill patternType="solid">
        <fgColor rgb="FFFFC000"/>
        <bgColor indexed="64"/>
      </patternFill>
    </fill>
    <fill>
      <patternFill patternType="solid">
        <fgColor rgb="FFFFFFFF"/>
        <bgColor indexed="64"/>
      </patternFill>
    </fill>
    <fill>
      <patternFill patternType="solid">
        <fgColor rgb="FFFFFFFF"/>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rgb="FFFFFFFF"/>
      </bottom>
      <diagonal/>
    </border>
  </borders>
  <cellStyleXfs count="4">
    <xf numFmtId="0" fontId="0" fillId="0" borderId="0"/>
    <xf numFmtId="9" fontId="28" fillId="0" borderId="0" applyFont="0" applyFill="0" applyBorder="0" applyAlignment="0" applyProtection="0"/>
    <xf numFmtId="0" fontId="29" fillId="0" borderId="0" applyNumberFormat="0" applyFill="0" applyBorder="0" applyAlignment="0" applyProtection="0"/>
    <xf numFmtId="0" fontId="30" fillId="0" borderId="0"/>
  </cellStyleXfs>
  <cellXfs count="186">
    <xf numFmtId="0" fontId="0" fillId="0" borderId="0" xfId="0"/>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3" fillId="5" borderId="2" xfId="0" applyFont="1" applyFill="1" applyBorder="1" applyAlignment="1">
      <alignment horizontal="center" wrapText="1"/>
    </xf>
    <xf numFmtId="0" fontId="6" fillId="0" borderId="0" xfId="0" applyFont="1"/>
    <xf numFmtId="0" fontId="7" fillId="0" borderId="0" xfId="0" applyFont="1"/>
    <xf numFmtId="0" fontId="1" fillId="0" borderId="0" xfId="0" applyFont="1" applyAlignment="1">
      <alignment wrapText="1"/>
    </xf>
    <xf numFmtId="0" fontId="4" fillId="0" borderId="0" xfId="0" applyFont="1" applyAlignment="1">
      <alignment vertical="center"/>
    </xf>
    <xf numFmtId="0" fontId="1" fillId="0" borderId="0" xfId="0" applyFont="1"/>
    <xf numFmtId="0" fontId="1" fillId="0" borderId="1" xfId="0" applyFont="1" applyBorder="1" applyAlignment="1">
      <alignment horizontal="center" wrapText="1"/>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wrapText="1"/>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9" fillId="0" borderId="1" xfId="0" applyFont="1" applyBorder="1" applyAlignment="1">
      <alignment wrapText="1"/>
    </xf>
    <xf numFmtId="0" fontId="10" fillId="0" borderId="0" xfId="0" applyFont="1"/>
    <xf numFmtId="0" fontId="4" fillId="0" borderId="0" xfId="0" applyFont="1"/>
    <xf numFmtId="0" fontId="1" fillId="0" borderId="1" xfId="0" applyFont="1" applyBorder="1" applyAlignment="1">
      <alignment horizontal="left"/>
    </xf>
    <xf numFmtId="0" fontId="1" fillId="0" borderId="1" xfId="0" applyFont="1" applyBorder="1" applyAlignment="1">
      <alignment horizontal="center"/>
    </xf>
    <xf numFmtId="0" fontId="1" fillId="3" borderId="1" xfId="0" applyFont="1" applyFill="1" applyBorder="1" applyAlignment="1">
      <alignment horizontal="right" wrapText="1"/>
    </xf>
    <xf numFmtId="0" fontId="1" fillId="0" borderId="1" xfId="0" applyFont="1" applyBorder="1" applyAlignment="1">
      <alignment vertical="center" wrapText="1"/>
    </xf>
    <xf numFmtId="0" fontId="11" fillId="0" borderId="0" xfId="0" applyFont="1"/>
    <xf numFmtId="0" fontId="3" fillId="3"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left" vertical="center" wrapText="1"/>
    </xf>
    <xf numFmtId="0" fontId="2" fillId="3" borderId="2" xfId="0" applyFont="1" applyFill="1" applyBorder="1" applyAlignment="1">
      <alignment horizontal="left" wrapText="1"/>
    </xf>
    <xf numFmtId="0" fontId="1" fillId="0" borderId="1" xfId="0" applyFont="1" applyBorder="1" applyAlignment="1">
      <alignment horizontal="left" vertical="center" wrapText="1"/>
    </xf>
    <xf numFmtId="0" fontId="2" fillId="3" borderId="2" xfId="0" applyFont="1" applyFill="1" applyBorder="1" applyAlignment="1">
      <alignment horizontal="center" wrapText="1"/>
    </xf>
    <xf numFmtId="0" fontId="5" fillId="0" borderId="1" xfId="0" applyFont="1" applyBorder="1" applyAlignment="1">
      <alignment horizontal="justify" vertical="center"/>
    </xf>
    <xf numFmtId="0" fontId="12"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5" fillId="0" borderId="0" xfId="0" applyFont="1" applyAlignment="1">
      <alignment vertical="center"/>
    </xf>
    <xf numFmtId="0" fontId="5" fillId="0" borderId="0" xfId="0" applyFont="1"/>
    <xf numFmtId="0" fontId="13" fillId="5" borderId="2" xfId="0" applyFont="1" applyFill="1" applyBorder="1" applyAlignment="1">
      <alignment horizontal="center" wrapText="1"/>
    </xf>
    <xf numFmtId="0" fontId="6" fillId="0" borderId="0" xfId="0" applyFont="1" applyAlignment="1">
      <alignment vertical="top"/>
    </xf>
    <xf numFmtId="0" fontId="8" fillId="0" borderId="0" xfId="0" applyFont="1" applyAlignment="1">
      <alignment vertical="top"/>
    </xf>
    <xf numFmtId="0" fontId="15" fillId="0" borderId="0" xfId="0" applyFont="1"/>
    <xf numFmtId="0" fontId="16" fillId="0" borderId="0" xfId="0" applyFont="1"/>
    <xf numFmtId="0" fontId="17" fillId="0" borderId="0" xfId="0" applyFont="1"/>
    <xf numFmtId="0" fontId="18" fillId="2" borderId="0" xfId="0" applyFont="1" applyFill="1" applyAlignment="1">
      <alignment vertical="top"/>
    </xf>
    <xf numFmtId="0" fontId="2" fillId="2" borderId="0" xfId="0" applyFont="1" applyFill="1" applyAlignment="1">
      <alignment vertical="top"/>
    </xf>
    <xf numFmtId="0" fontId="3" fillId="0" borderId="0" xfId="0" applyFont="1" applyAlignment="1">
      <alignment horizontal="center" vertical="top" wrapText="1"/>
    </xf>
    <xf numFmtId="0" fontId="3" fillId="0" borderId="1" xfId="0" applyFont="1" applyBorder="1" applyAlignment="1">
      <alignment horizontal="center" vertical="top" wrapText="1"/>
    </xf>
    <xf numFmtId="0" fontId="19" fillId="0" borderId="0" xfId="0" applyFont="1" applyAlignment="1">
      <alignment vertical="top"/>
    </xf>
    <xf numFmtId="0" fontId="1" fillId="0" borderId="1" xfId="0" applyFont="1" applyBorder="1" applyAlignment="1">
      <alignment horizontal="left" vertical="top" wrapText="1"/>
    </xf>
    <xf numFmtId="0" fontId="1" fillId="4" borderId="1" xfId="0" applyFont="1" applyFill="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lignment vertical="top"/>
    </xf>
    <xf numFmtId="0" fontId="4" fillId="0" borderId="0" xfId="0" applyFont="1" applyAlignment="1">
      <alignment vertical="top"/>
    </xf>
    <xf numFmtId="0" fontId="3" fillId="3" borderId="4" xfId="0" applyFont="1" applyFill="1" applyBorder="1" applyAlignment="1">
      <alignment horizontal="center" wrapText="1"/>
    </xf>
    <xf numFmtId="0" fontId="11" fillId="0" borderId="0" xfId="0" applyFont="1" applyAlignment="1">
      <alignment vertical="top"/>
    </xf>
    <xf numFmtId="0" fontId="1" fillId="2" borderId="0" xfId="0" applyFont="1" applyFill="1" applyAlignment="1">
      <alignment vertical="top"/>
    </xf>
    <xf numFmtId="0" fontId="8" fillId="2" borderId="0" xfId="0" applyFont="1" applyFill="1" applyAlignment="1">
      <alignment vertical="top"/>
    </xf>
    <xf numFmtId="0" fontId="1" fillId="0" borderId="0" xfId="0" applyFont="1" applyAlignment="1">
      <alignment vertical="top" wrapText="1"/>
    </xf>
    <xf numFmtId="0" fontId="20" fillId="0" borderId="0" xfId="0" applyFont="1"/>
    <xf numFmtId="0" fontId="20" fillId="2" borderId="0" xfId="0" applyFont="1" applyFill="1"/>
    <xf numFmtId="0" fontId="21" fillId="0" borderId="0" xfId="0" applyFont="1"/>
    <xf numFmtId="0" fontId="13" fillId="5" borderId="1" xfId="0" applyFont="1" applyFill="1" applyBorder="1" applyAlignment="1">
      <alignment horizontal="center" wrapText="1"/>
    </xf>
    <xf numFmtId="0" fontId="2" fillId="3" borderId="1" xfId="0" applyFont="1" applyFill="1" applyBorder="1" applyAlignment="1">
      <alignment horizontal="center" wrapText="1"/>
    </xf>
    <xf numFmtId="0" fontId="13" fillId="3" borderId="1" xfId="0" applyFont="1" applyFill="1" applyBorder="1" applyAlignment="1">
      <alignment horizontal="center" wrapText="1"/>
    </xf>
    <xf numFmtId="0" fontId="8" fillId="0" borderId="0" xfId="0" applyFont="1"/>
    <xf numFmtId="0" fontId="8" fillId="0" borderId="0" xfId="0" applyFont="1" applyAlignment="1">
      <alignment wrapText="1"/>
    </xf>
    <xf numFmtId="0" fontId="2" fillId="0" borderId="1" xfId="0" applyFont="1" applyBorder="1" applyAlignment="1">
      <alignment horizontal="right" vertical="center" wrapText="1"/>
    </xf>
    <xf numFmtId="0" fontId="16" fillId="0" borderId="0" xfId="0" applyFont="1" applyAlignment="1">
      <alignment vertical="top"/>
    </xf>
    <xf numFmtId="0" fontId="2" fillId="0" borderId="0" xfId="0" applyFont="1" applyAlignment="1">
      <alignment vertical="center"/>
    </xf>
    <xf numFmtId="0" fontId="1" fillId="0" borderId="0" xfId="0" applyFont="1" applyAlignment="1">
      <alignment horizontal="center" vertical="center" wrapText="1"/>
    </xf>
    <xf numFmtId="0" fontId="12" fillId="0" borderId="0" xfId="0" applyFont="1" applyAlignment="1">
      <alignment horizontal="center" vertical="center" wrapText="1"/>
    </xf>
    <xf numFmtId="0" fontId="3" fillId="6" borderId="7" xfId="0" applyFont="1" applyFill="1" applyBorder="1" applyAlignment="1">
      <alignment horizontal="center" vertical="center" wrapText="1"/>
    </xf>
    <xf numFmtId="0" fontId="23" fillId="0" borderId="0" xfId="0" applyFont="1"/>
    <xf numFmtId="0" fontId="8" fillId="0" borderId="0" xfId="0" applyFont="1" applyAlignment="1">
      <alignment horizontal="left" vertical="top" wrapText="1"/>
    </xf>
    <xf numFmtId="0" fontId="24" fillId="0" borderId="0" xfId="0" applyFont="1" applyAlignment="1">
      <alignment vertical="top"/>
    </xf>
    <xf numFmtId="0" fontId="26" fillId="7" borderId="10" xfId="0" applyFont="1" applyFill="1" applyBorder="1" applyAlignment="1">
      <alignment vertical="center" wrapText="1"/>
    </xf>
    <xf numFmtId="0" fontId="26" fillId="7" borderId="11" xfId="0" applyFont="1" applyFill="1" applyBorder="1" applyAlignment="1">
      <alignment vertical="center" wrapText="1"/>
    </xf>
    <xf numFmtId="0" fontId="4" fillId="0" borderId="12" xfId="0" applyFont="1" applyBorder="1" applyAlignment="1">
      <alignment horizontal="justify" vertical="center" wrapText="1"/>
    </xf>
    <xf numFmtId="0" fontId="4" fillId="0" borderId="12" xfId="0" applyFont="1" applyBorder="1" applyAlignment="1">
      <alignment vertical="center" wrapText="1"/>
    </xf>
    <xf numFmtId="0" fontId="4" fillId="0" borderId="10" xfId="0" applyFont="1" applyBorder="1" applyAlignment="1">
      <alignment vertical="center" wrapText="1"/>
    </xf>
    <xf numFmtId="0" fontId="4" fillId="2" borderId="12" xfId="0" applyFont="1" applyFill="1" applyBorder="1" applyAlignment="1">
      <alignment horizontal="left" vertical="center" wrapText="1"/>
    </xf>
    <xf numFmtId="0" fontId="4" fillId="2" borderId="10" xfId="0" applyFont="1" applyFill="1" applyBorder="1" applyAlignment="1">
      <alignment horizontal="justify" vertical="center" wrapText="1"/>
    </xf>
    <xf numFmtId="0" fontId="4" fillId="0" borderId="11" xfId="0" applyFont="1" applyBorder="1" applyAlignment="1">
      <alignment horizontal="justify" vertical="center" wrapText="1"/>
    </xf>
    <xf numFmtId="0" fontId="4" fillId="2" borderId="11" xfId="0" applyFont="1" applyFill="1" applyBorder="1" applyAlignment="1">
      <alignment horizontal="justify" vertical="center" wrapText="1"/>
    </xf>
    <xf numFmtId="0" fontId="27" fillId="0" borderId="0" xfId="0" applyFont="1" applyAlignment="1">
      <alignment horizontal="justify" vertical="center"/>
    </xf>
    <xf numFmtId="0" fontId="11" fillId="4" borderId="1" xfId="0" applyFont="1" applyFill="1" applyBorder="1" applyAlignment="1">
      <alignment horizontal="center" vertical="top" wrapText="1"/>
    </xf>
    <xf numFmtId="0" fontId="3" fillId="0" borderId="1"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wrapText="1"/>
    </xf>
    <xf numFmtId="0" fontId="1" fillId="0" borderId="0" xfId="0" applyFont="1" applyAlignment="1">
      <alignment horizontal="left" vertical="center" wrapText="1"/>
    </xf>
    <xf numFmtId="0" fontId="4" fillId="0" borderId="1" xfId="0" applyFont="1" applyBorder="1" applyAlignment="1">
      <alignment vertical="center"/>
    </xf>
    <xf numFmtId="14" fontId="3" fillId="0" borderId="1" xfId="0" applyNumberFormat="1" applyFont="1" applyBorder="1" applyAlignment="1">
      <alignment horizontal="center" vertical="top" wrapText="1"/>
    </xf>
    <xf numFmtId="0" fontId="29" fillId="8" borderId="1" xfId="2" applyFill="1" applyBorder="1" applyAlignment="1">
      <alignment horizontal="left" vertical="center" wrapText="1"/>
    </xf>
    <xf numFmtId="14" fontId="1" fillId="0" borderId="1" xfId="0" applyNumberFormat="1" applyFont="1" applyBorder="1" applyAlignment="1">
      <alignment horizontal="left" vertical="center" wrapText="1"/>
    </xf>
    <xf numFmtId="0" fontId="29" fillId="0" borderId="1" xfId="2" applyBorder="1" applyAlignment="1">
      <alignment horizontal="left" vertical="center" wrapText="1"/>
    </xf>
    <xf numFmtId="14" fontId="1" fillId="8" borderId="1" xfId="0" applyNumberFormat="1" applyFont="1" applyFill="1" applyBorder="1" applyAlignment="1">
      <alignment horizontal="left" vertical="center" wrapText="1"/>
    </xf>
    <xf numFmtId="0" fontId="1" fillId="8" borderId="1" xfId="0" applyFont="1" applyFill="1" applyBorder="1" applyAlignment="1">
      <alignment horizontal="left" vertical="center" wrapText="1"/>
    </xf>
    <xf numFmtId="0" fontId="1" fillId="9" borderId="1" xfId="0" applyFont="1" applyFill="1" applyBorder="1" applyAlignment="1">
      <alignment horizontal="left" vertical="center" wrapText="1"/>
    </xf>
    <xf numFmtId="0" fontId="29" fillId="9" borderId="1" xfId="2" applyFill="1" applyBorder="1" applyAlignment="1">
      <alignment horizontal="left" vertical="center" wrapText="1"/>
    </xf>
    <xf numFmtId="0" fontId="29" fillId="0" borderId="1" xfId="2" applyFill="1" applyBorder="1" applyAlignment="1">
      <alignment horizontal="left" vertical="center" wrapText="1"/>
    </xf>
    <xf numFmtId="0" fontId="1" fillId="10" borderId="1" xfId="0" applyFont="1" applyFill="1" applyBorder="1" applyAlignment="1">
      <alignment horizontal="center" vertical="center" wrapText="1"/>
    </xf>
    <xf numFmtId="0" fontId="1" fillId="0" borderId="1" xfId="0" applyFont="1" applyBorder="1" applyAlignment="1">
      <alignment horizontal="left" vertical="top"/>
    </xf>
    <xf numFmtId="9" fontId="1" fillId="0" borderId="1" xfId="1" applyFont="1" applyBorder="1" applyAlignment="1">
      <alignment horizontal="center" vertical="top" wrapText="1"/>
    </xf>
    <xf numFmtId="0" fontId="3" fillId="0" borderId="1" xfId="0" applyFont="1" applyBorder="1" applyAlignment="1">
      <alignment horizontal="center" wrapText="1"/>
    </xf>
    <xf numFmtId="0" fontId="13" fillId="0" borderId="1" xfId="0" applyFont="1" applyBorder="1" applyAlignment="1">
      <alignment horizontal="center" wrapText="1"/>
    </xf>
    <xf numFmtId="0" fontId="1" fillId="0" borderId="2" xfId="0" applyFont="1" applyBorder="1" applyAlignment="1">
      <alignment horizontal="left" vertical="center" wrapText="1"/>
    </xf>
    <xf numFmtId="0" fontId="1" fillId="0" borderId="13"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vertical="center" wrapText="1"/>
    </xf>
    <xf numFmtId="0" fontId="1" fillId="0" borderId="0" xfId="0" applyFont="1" applyAlignment="1">
      <alignment vertical="center" wrapText="1"/>
    </xf>
    <xf numFmtId="0" fontId="1" fillId="10" borderId="1" xfId="0" applyFont="1" applyFill="1" applyBorder="1" applyAlignment="1">
      <alignment horizontal="center" vertical="top" wrapText="1"/>
    </xf>
    <xf numFmtId="9" fontId="1" fillId="4" borderId="1" xfId="1" applyFont="1" applyFill="1" applyBorder="1" applyAlignment="1">
      <alignment horizontal="center" vertical="top" wrapText="1"/>
    </xf>
    <xf numFmtId="0" fontId="1" fillId="11" borderId="1" xfId="0" applyFont="1" applyFill="1" applyBorder="1" applyAlignment="1">
      <alignment horizontal="center" vertical="top" wrapText="1"/>
    </xf>
    <xf numFmtId="9" fontId="1" fillId="4" borderId="1" xfId="1" applyFont="1" applyFill="1" applyBorder="1" applyAlignment="1">
      <alignment horizontal="center" vertical="center" wrapText="1"/>
    </xf>
    <xf numFmtId="9" fontId="1" fillId="4" borderId="1" xfId="1" quotePrefix="1" applyFont="1" applyFill="1" applyBorder="1" applyAlignment="1">
      <alignment horizontal="center" vertical="center" wrapText="1"/>
    </xf>
    <xf numFmtId="14" fontId="7" fillId="0" borderId="0" xfId="0" applyNumberFormat="1" applyFont="1"/>
    <xf numFmtId="0" fontId="1" fillId="6" borderId="7" xfId="3" applyFont="1" applyFill="1" applyBorder="1" applyAlignment="1">
      <alignment vertical="center" wrapText="1"/>
    </xf>
    <xf numFmtId="0" fontId="32" fillId="0" borderId="0" xfId="3" applyFont="1" applyAlignment="1">
      <alignment horizontal="center" wrapText="1"/>
    </xf>
    <xf numFmtId="0" fontId="32" fillId="0" borderId="7" xfId="3" applyFont="1" applyBorder="1" applyAlignment="1">
      <alignment horizontal="center" wrapText="1"/>
    </xf>
    <xf numFmtId="164" fontId="32" fillId="0" borderId="7" xfId="3" applyNumberFormat="1" applyFont="1" applyBorder="1" applyAlignment="1">
      <alignment horizontal="center" wrapText="1"/>
    </xf>
    <xf numFmtId="0" fontId="8" fillId="0" borderId="7" xfId="3" applyFont="1" applyBorder="1" applyAlignment="1">
      <alignment horizontal="center" wrapText="1"/>
    </xf>
    <xf numFmtId="0" fontId="3" fillId="0" borderId="7" xfId="3" applyFont="1" applyBorder="1" applyAlignment="1">
      <alignment horizontal="left" vertical="center" wrapText="1"/>
    </xf>
    <xf numFmtId="0" fontId="8" fillId="0" borderId="7" xfId="3" quotePrefix="1" applyFont="1" applyBorder="1" applyAlignment="1">
      <alignment horizontal="center" wrapText="1"/>
    </xf>
    <xf numFmtId="0" fontId="33" fillId="0" borderId="7" xfId="3" applyFont="1" applyBorder="1"/>
    <xf numFmtId="0" fontId="34" fillId="0" borderId="7" xfId="3" quotePrefix="1" applyFont="1" applyBorder="1" applyAlignment="1">
      <alignment horizontal="center"/>
    </xf>
    <xf numFmtId="0" fontId="1" fillId="6" borderId="20" xfId="3" applyFont="1" applyFill="1" applyBorder="1" applyAlignment="1">
      <alignment vertical="center" wrapText="1"/>
    </xf>
    <xf numFmtId="0" fontId="32" fillId="0" borderId="7" xfId="3" applyFont="1" applyBorder="1" applyAlignment="1">
      <alignment horizontal="center"/>
    </xf>
    <xf numFmtId="0" fontId="8" fillId="0" borderId="7" xfId="3" quotePrefix="1" applyFont="1" applyBorder="1" applyAlignment="1">
      <alignment horizontal="center"/>
    </xf>
    <xf numFmtId="0" fontId="35" fillId="0" borderId="7" xfId="3" applyFont="1" applyBorder="1"/>
    <xf numFmtId="0" fontId="32" fillId="0" borderId="7" xfId="3" quotePrefix="1" applyFont="1" applyBorder="1" applyAlignment="1">
      <alignment horizontal="center" wrapText="1"/>
    </xf>
    <xf numFmtId="0" fontId="3" fillId="0" borderId="7" xfId="3" applyFont="1" applyBorder="1" applyAlignment="1">
      <alignment horizontal="center" vertical="center" wrapText="1"/>
    </xf>
    <xf numFmtId="0" fontId="1" fillId="0" borderId="7" xfId="3" applyFont="1" applyBorder="1" applyAlignment="1">
      <alignment horizontal="center" vertical="center" wrapText="1"/>
    </xf>
    <xf numFmtId="0" fontId="36" fillId="12" borderId="22" xfId="0" applyFont="1" applyFill="1" applyBorder="1" applyAlignment="1">
      <alignment horizontal="left" vertical="center"/>
    </xf>
    <xf numFmtId="14" fontId="1" fillId="0" borderId="1" xfId="0" applyNumberFormat="1" applyFont="1" applyBorder="1" applyAlignment="1">
      <alignment horizontal="center" vertical="center" wrapText="1"/>
    </xf>
    <xf numFmtId="0" fontId="11" fillId="0" borderId="1" xfId="0" applyFont="1" applyBorder="1" applyAlignment="1">
      <alignment horizontal="center" vertical="top" wrapText="1"/>
    </xf>
    <xf numFmtId="0" fontId="1" fillId="13" borderId="1" xfId="0" applyFont="1" applyFill="1" applyBorder="1" applyAlignment="1">
      <alignment horizontal="center" vertical="center" wrapText="1"/>
    </xf>
    <xf numFmtId="0" fontId="37" fillId="0" borderId="1" xfId="0" applyFont="1" applyBorder="1" applyAlignment="1">
      <alignment horizontal="center" vertical="top" wrapText="1"/>
    </xf>
    <xf numFmtId="10" fontId="1" fillId="0" borderId="1" xfId="1" applyNumberFormat="1" applyFont="1" applyBorder="1" applyAlignment="1">
      <alignment horizontal="center" wrapText="1"/>
    </xf>
    <xf numFmtId="10" fontId="1" fillId="0" borderId="0" xfId="1" applyNumberFormat="1" applyFont="1"/>
    <xf numFmtId="10" fontId="1" fillId="0" borderId="0" xfId="0" applyNumberFormat="1" applyFont="1"/>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25" fillId="7" borderId="8" xfId="0" applyFont="1" applyFill="1" applyBorder="1" applyAlignment="1">
      <alignment horizontal="center" vertical="center" wrapText="1"/>
    </xf>
    <xf numFmtId="0" fontId="25" fillId="7" borderId="9" xfId="0" applyFont="1" applyFill="1" applyBorder="1" applyAlignment="1">
      <alignment horizontal="center" vertical="center" wrapText="1"/>
    </xf>
    <xf numFmtId="0" fontId="2" fillId="3" borderId="4" xfId="0" applyFont="1" applyFill="1" applyBorder="1" applyAlignment="1">
      <alignment horizontal="center" wrapText="1"/>
    </xf>
    <xf numFmtId="0" fontId="2" fillId="3" borderId="6" xfId="0" applyFont="1" applyFill="1" applyBorder="1" applyAlignment="1">
      <alignment horizontal="center" wrapText="1"/>
    </xf>
    <xf numFmtId="0" fontId="2" fillId="3" borderId="5" xfId="0" applyFont="1" applyFill="1" applyBorder="1" applyAlignment="1">
      <alignment horizontal="center" wrapText="1"/>
    </xf>
    <xf numFmtId="0" fontId="6" fillId="3" borderId="4" xfId="0" applyFont="1" applyFill="1" applyBorder="1" applyAlignment="1">
      <alignment horizontal="center" wrapText="1"/>
    </xf>
    <xf numFmtId="0" fontId="6" fillId="3" borderId="6" xfId="0" applyFont="1" applyFill="1" applyBorder="1" applyAlignment="1">
      <alignment horizontal="center" wrapText="1"/>
    </xf>
    <xf numFmtId="0" fontId="6" fillId="3" borderId="5" xfId="0" applyFont="1" applyFill="1" applyBorder="1" applyAlignment="1">
      <alignment horizont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3" xfId="0" applyFont="1" applyBorder="1" applyAlignment="1">
      <alignment horizontal="center" vertical="center" wrapText="1"/>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1" fillId="10" borderId="2"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0" borderId="2" xfId="0" applyFont="1" applyBorder="1" applyAlignment="1">
      <alignment vertical="center" wrapText="1"/>
    </xf>
    <xf numFmtId="0" fontId="1" fillId="0" borderId="13" xfId="0"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horizontal="left" vertical="center" wrapText="1"/>
    </xf>
    <xf numFmtId="0" fontId="1" fillId="0" borderId="13" xfId="0" applyFont="1" applyBorder="1" applyAlignment="1">
      <alignment horizontal="left" vertical="center" wrapText="1"/>
    </xf>
    <xf numFmtId="0" fontId="1" fillId="0" borderId="3" xfId="0" applyFont="1" applyBorder="1" applyAlignment="1">
      <alignment horizontal="left" vertical="center" wrapText="1"/>
    </xf>
    <xf numFmtId="0" fontId="3" fillId="0" borderId="20" xfId="3" applyFont="1" applyBorder="1" applyAlignment="1">
      <alignment horizontal="center" vertical="center" wrapText="1"/>
    </xf>
    <xf numFmtId="0" fontId="31" fillId="0" borderId="21" xfId="3" applyFont="1" applyBorder="1" applyAlignment="1"/>
    <xf numFmtId="0" fontId="4" fillId="0" borderId="0" xfId="0" applyFont="1" applyAlignment="1">
      <alignment horizontal="left" vertical="center" wrapText="1"/>
    </xf>
    <xf numFmtId="0" fontId="3" fillId="3"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14" xfId="3" applyFont="1" applyBorder="1" applyAlignment="1">
      <alignment horizontal="left" vertical="center" wrapText="1"/>
    </xf>
    <xf numFmtId="0" fontId="31" fillId="0" borderId="17" xfId="3" applyFont="1" applyBorder="1" applyAlignment="1"/>
    <xf numFmtId="0" fontId="3" fillId="6" borderId="15" xfId="3" applyFont="1" applyFill="1" applyBorder="1" applyAlignment="1">
      <alignment horizontal="center" vertical="center" wrapText="1"/>
    </xf>
    <xf numFmtId="0" fontId="31" fillId="0" borderId="16" xfId="3" applyFont="1" applyBorder="1" applyAlignment="1"/>
    <xf numFmtId="0" fontId="31" fillId="0" borderId="18" xfId="3" applyFont="1" applyBorder="1" applyAlignment="1"/>
    <xf numFmtId="0" fontId="31" fillId="0" borderId="19" xfId="3" applyFont="1" applyBorder="1" applyAlignment="1"/>
    <xf numFmtId="0" fontId="3" fillId="6" borderId="14" xfId="3" applyFont="1" applyFill="1" applyBorder="1" applyAlignment="1">
      <alignment horizontal="center" vertical="center" wrapText="1"/>
    </xf>
  </cellXfs>
  <cellStyles count="4">
    <cellStyle name="Hyperlink" xfId="2" builtinId="8"/>
    <cellStyle name="Normal" xfId="0" builtinId="0"/>
    <cellStyle name="Normal 2" xfId="3" xr:uid="{BB3255D9-FB0B-4E6D-9D8C-356045BB8F9A}"/>
    <cellStyle name="Percent" xfId="1" builtinId="5"/>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ocumenttasks/documenttask1.xml><?xml version="1.0" encoding="utf-8"?>
<Tasks xmlns="http://schemas.microsoft.com/office/tasks/2019/documenttasks">
  <Task id="{F6A8F411-C65D-4D84-8694-763D049594A4}">
    <Anchor>
      <Comment id="{B9ABAB3D-F654-4F9C-9D1C-237F6F63F9A5}"/>
    </Anchor>
    <History>
      <Event time="2021-11-02T17:39:48.87" id="{13BE1AC1-6150-454C-AE16-3FF1C1FB45E5}">
        <Attribution userId="S::helen.lillis@jncc.gov.uk::c727b0ab-0056-498d-b4b1-35d4347843f8" userName="Helen Lillis" userProvider="AD"/>
        <Anchor>
          <Comment id="{B9ABAB3D-F654-4F9C-9D1C-237F6F63F9A5}"/>
        </Anchor>
        <Create/>
      </Event>
      <Event time="2021-11-02T17:39:48.87" id="{1BA90F50-E89F-4B3A-B636-B17A4867A8C2}">
        <Attribution userId="S::helen.lillis@jncc.gov.uk::c727b0ab-0056-498d-b4b1-35d4347843f8" userName="Helen Lillis" userProvider="AD"/>
        <Anchor>
          <Comment id="{B9ABAB3D-F654-4F9C-9D1C-237F6F63F9A5}"/>
        </Anchor>
        <Assign userId="S::Graeme.Duncan@jncc.gov.uk::56192531-49c7-40bb-9fc6-0f0138fb8e0d" userName="Graeme Duncan" userProvider="AD"/>
      </Event>
      <Event time="2021-11-02T17:39:48.87" id="{8074CA77-61A3-4996-8666-9BE8F0E77581}">
        <Attribution userId="S::helen.lillis@jncc.gov.uk::c727b0ab-0056-498d-b4b1-35d4347843f8" userName="Helen Lillis" userProvider="AD"/>
        <Anchor>
          <Comment id="{B9ABAB3D-F654-4F9C-9D1C-237F6F63F9A5}"/>
        </Anchor>
        <SetTitle title="@Graeme Duncan it looks like you may have put the data volume at the start of the phase here instead of the data volume since then. Don't want to change it though, in case I'm wrong."/>
      </Event>
    </History>
  </Task>
</Task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1149350</xdr:colOff>
      <xdr:row>139</xdr:row>
      <xdr:rowOff>0</xdr:rowOff>
    </xdr:from>
    <xdr:ext cx="2133600" cy="264560"/>
    <xdr:sp macro="" textlink="">
      <xdr:nvSpPr>
        <xdr:cNvPr id="2" name="TextBox 1">
          <a:extLst>
            <a:ext uri="{FF2B5EF4-FFF2-40B4-BE49-F238E27FC236}">
              <a16:creationId xmlns:a16="http://schemas.microsoft.com/office/drawing/2014/main" id="{37695434-5533-4133-B7D3-238A8D41FF08}"/>
            </a:ext>
          </a:extLst>
        </xdr:cNvPr>
        <xdr:cNvSpPr txBox="1"/>
      </xdr:nvSpPr>
      <xdr:spPr>
        <a:xfrm>
          <a:off x="3046730" y="1950720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oneCellAnchor>
    <xdr:from>
      <xdr:col>1</xdr:col>
      <xdr:colOff>1149350</xdr:colOff>
      <xdr:row>138</xdr:row>
      <xdr:rowOff>0</xdr:rowOff>
    </xdr:from>
    <xdr:ext cx="2133600" cy="264560"/>
    <xdr:sp macro="" textlink="">
      <xdr:nvSpPr>
        <xdr:cNvPr id="3" name="TextBox 2">
          <a:extLst>
            <a:ext uri="{FF2B5EF4-FFF2-40B4-BE49-F238E27FC236}">
              <a16:creationId xmlns:a16="http://schemas.microsoft.com/office/drawing/2014/main" id="{E1AD1F3F-FF94-41C4-AB22-F6611A30FF68}"/>
            </a:ext>
          </a:extLst>
        </xdr:cNvPr>
        <xdr:cNvSpPr txBox="1"/>
      </xdr:nvSpPr>
      <xdr:spPr>
        <a:xfrm>
          <a:off x="3039110" y="5246370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18</xdr:col>
      <xdr:colOff>72577</xdr:colOff>
      <xdr:row>51</xdr:row>
      <xdr:rowOff>36981</xdr:rowOff>
    </xdr:to>
    <xdr:pic>
      <xdr:nvPicPr>
        <xdr:cNvPr id="3" name="Picture 2">
          <a:extLst>
            <a:ext uri="{FF2B5EF4-FFF2-40B4-BE49-F238E27FC236}">
              <a16:creationId xmlns:a16="http://schemas.microsoft.com/office/drawing/2014/main" id="{9FFC8A34-6967-460F-8B1A-1286AC224827}"/>
            </a:ext>
          </a:extLst>
        </xdr:cNvPr>
        <xdr:cNvPicPr>
          <a:picLocks noChangeAspect="1"/>
        </xdr:cNvPicPr>
      </xdr:nvPicPr>
      <xdr:blipFill>
        <a:blip xmlns:r="http://schemas.openxmlformats.org/officeDocument/2006/relationships" r:embed="rId1"/>
        <a:stretch>
          <a:fillRect/>
        </a:stretch>
      </xdr:blipFill>
      <xdr:spPr>
        <a:xfrm>
          <a:off x="0" y="1394460"/>
          <a:ext cx="13742857" cy="8952381"/>
        </a:xfrm>
        <a:prstGeom prst="rect">
          <a:avLst/>
        </a:prstGeom>
      </xdr:spPr>
    </xdr:pic>
    <xdr:clientData/>
  </xdr:twoCellAnchor>
  <xdr:twoCellAnchor editAs="oneCell">
    <xdr:from>
      <xdr:col>0</xdr:col>
      <xdr:colOff>0</xdr:colOff>
      <xdr:row>58</xdr:row>
      <xdr:rowOff>0</xdr:rowOff>
    </xdr:from>
    <xdr:to>
      <xdr:col>18</xdr:col>
      <xdr:colOff>15434</xdr:colOff>
      <xdr:row>119</xdr:row>
      <xdr:rowOff>78484</xdr:rowOff>
    </xdr:to>
    <xdr:pic>
      <xdr:nvPicPr>
        <xdr:cNvPr id="4" name="Picture 3">
          <a:extLst>
            <a:ext uri="{FF2B5EF4-FFF2-40B4-BE49-F238E27FC236}">
              <a16:creationId xmlns:a16="http://schemas.microsoft.com/office/drawing/2014/main" id="{02C6B7DB-05A8-4820-BD58-081198F53916}"/>
            </a:ext>
          </a:extLst>
        </xdr:cNvPr>
        <xdr:cNvPicPr>
          <a:picLocks noChangeAspect="1"/>
        </xdr:cNvPicPr>
      </xdr:nvPicPr>
      <xdr:blipFill>
        <a:blip xmlns:r="http://schemas.openxmlformats.org/officeDocument/2006/relationships" r:embed="rId2"/>
        <a:stretch>
          <a:fillRect/>
        </a:stretch>
      </xdr:blipFill>
      <xdr:spPr>
        <a:xfrm>
          <a:off x="0" y="11696700"/>
          <a:ext cx="13685714" cy="12209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xdr:colOff>
      <xdr:row>5</xdr:row>
      <xdr:rowOff>53340</xdr:rowOff>
    </xdr:from>
    <xdr:to>
      <xdr:col>18</xdr:col>
      <xdr:colOff>289754</xdr:colOff>
      <xdr:row>15</xdr:row>
      <xdr:rowOff>91197</xdr:rowOff>
    </xdr:to>
    <xdr:pic>
      <xdr:nvPicPr>
        <xdr:cNvPr id="2" name="Picture 1">
          <a:extLst>
            <a:ext uri="{FF2B5EF4-FFF2-40B4-BE49-F238E27FC236}">
              <a16:creationId xmlns:a16="http://schemas.microsoft.com/office/drawing/2014/main" id="{D312001E-A02F-4698-9CA0-E2D4D5D82230}"/>
            </a:ext>
          </a:extLst>
        </xdr:cNvPr>
        <xdr:cNvPicPr>
          <a:picLocks noChangeAspect="1"/>
        </xdr:cNvPicPr>
      </xdr:nvPicPr>
      <xdr:blipFill>
        <a:blip xmlns:r="http://schemas.openxmlformats.org/officeDocument/2006/relationships" r:embed="rId1"/>
        <a:stretch>
          <a:fillRect/>
        </a:stretch>
      </xdr:blipFill>
      <xdr:spPr>
        <a:xfrm>
          <a:off x="7620" y="1051560"/>
          <a:ext cx="13685714" cy="19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21</xdr:col>
      <xdr:colOff>106631</xdr:colOff>
      <xdr:row>34</xdr:row>
      <xdr:rowOff>6910</xdr:rowOff>
    </xdr:to>
    <xdr:pic>
      <xdr:nvPicPr>
        <xdr:cNvPr id="2" name="Picture 1">
          <a:extLst>
            <a:ext uri="{FF2B5EF4-FFF2-40B4-BE49-F238E27FC236}">
              <a16:creationId xmlns:a16="http://schemas.microsoft.com/office/drawing/2014/main" id="{30C85681-914A-44A3-93DA-DF25EC93F379}"/>
            </a:ext>
          </a:extLst>
        </xdr:cNvPr>
        <xdr:cNvPicPr>
          <a:picLocks noChangeAspect="1"/>
        </xdr:cNvPicPr>
      </xdr:nvPicPr>
      <xdr:blipFill>
        <a:blip xmlns:r="http://schemas.openxmlformats.org/officeDocument/2006/relationships" r:embed="rId1"/>
        <a:stretch>
          <a:fillRect/>
        </a:stretch>
      </xdr:blipFill>
      <xdr:spPr>
        <a:xfrm>
          <a:off x="0" y="601980"/>
          <a:ext cx="15628571" cy="5676190"/>
        </a:xfrm>
        <a:prstGeom prst="rect">
          <a:avLst/>
        </a:prstGeom>
      </xdr:spPr>
    </xdr:pic>
    <xdr:clientData/>
  </xdr:twoCellAnchor>
  <xdr:twoCellAnchor editAs="oneCell">
    <xdr:from>
      <xdr:col>0</xdr:col>
      <xdr:colOff>0</xdr:colOff>
      <xdr:row>41</xdr:row>
      <xdr:rowOff>0</xdr:rowOff>
    </xdr:from>
    <xdr:to>
      <xdr:col>21</xdr:col>
      <xdr:colOff>87584</xdr:colOff>
      <xdr:row>71</xdr:row>
      <xdr:rowOff>142171</xdr:rowOff>
    </xdr:to>
    <xdr:pic>
      <xdr:nvPicPr>
        <xdr:cNvPr id="3" name="Picture 2">
          <a:extLst>
            <a:ext uri="{FF2B5EF4-FFF2-40B4-BE49-F238E27FC236}">
              <a16:creationId xmlns:a16="http://schemas.microsoft.com/office/drawing/2014/main" id="{01A257E4-B046-4D27-B471-A408DBF86861}"/>
            </a:ext>
          </a:extLst>
        </xdr:cNvPr>
        <xdr:cNvPicPr>
          <a:picLocks noChangeAspect="1"/>
        </xdr:cNvPicPr>
      </xdr:nvPicPr>
      <xdr:blipFill>
        <a:blip xmlns:r="http://schemas.openxmlformats.org/officeDocument/2006/relationships" r:embed="rId2"/>
        <a:stretch>
          <a:fillRect/>
        </a:stretch>
      </xdr:blipFill>
      <xdr:spPr>
        <a:xfrm>
          <a:off x="0" y="7589520"/>
          <a:ext cx="15609524" cy="5628571"/>
        </a:xfrm>
        <a:prstGeom prst="rect">
          <a:avLst/>
        </a:prstGeom>
      </xdr:spPr>
    </xdr:pic>
    <xdr:clientData/>
  </xdr:twoCellAnchor>
  <xdr:twoCellAnchor editAs="oneCell">
    <xdr:from>
      <xdr:col>0</xdr:col>
      <xdr:colOff>0</xdr:colOff>
      <xdr:row>76</xdr:row>
      <xdr:rowOff>0</xdr:rowOff>
    </xdr:from>
    <xdr:to>
      <xdr:col>21</xdr:col>
      <xdr:colOff>144726</xdr:colOff>
      <xdr:row>109</xdr:row>
      <xdr:rowOff>50674</xdr:rowOff>
    </xdr:to>
    <xdr:pic>
      <xdr:nvPicPr>
        <xdr:cNvPr id="4" name="Picture 3">
          <a:extLst>
            <a:ext uri="{FF2B5EF4-FFF2-40B4-BE49-F238E27FC236}">
              <a16:creationId xmlns:a16="http://schemas.microsoft.com/office/drawing/2014/main" id="{04D9385D-ABDE-4CB1-BC11-26DC85837F73}"/>
            </a:ext>
          </a:extLst>
        </xdr:cNvPr>
        <xdr:cNvPicPr>
          <a:picLocks noChangeAspect="1"/>
        </xdr:cNvPicPr>
      </xdr:nvPicPr>
      <xdr:blipFill>
        <a:blip xmlns:r="http://schemas.openxmlformats.org/officeDocument/2006/relationships" r:embed="rId3"/>
        <a:stretch>
          <a:fillRect/>
        </a:stretch>
      </xdr:blipFill>
      <xdr:spPr>
        <a:xfrm>
          <a:off x="0" y="14028420"/>
          <a:ext cx="15666666" cy="608571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Graeme Duncan" id="{202C5C3E-8482-4B8C-88FD-32DD6591AFEC}" userId="Graeme.Duncan@jncc.gov.uk" providerId="PeoplePicker"/>
  <person displayName="Helen Lillis" id="{664C1EFB-E3FE-4D74-BCEE-5E42164D7B15}" userId="S::helen.lillis@jncc.gov.uk::c727b0ab-0056-498d-b4b1-35d4347843f8" providerId="AD"/>
  <person displayName="Graeme Duncan" id="{B1EA03A4-8074-4E01-86A2-B6E279592C2D}" userId="S::Graeme.Duncan@jncc.gov.uk::56192531-49c7-40bb-9fc6-0f0138fb8e0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0" dT="2021-11-02T17:39:48.99" personId="{664C1EFB-E3FE-4D74-BCEE-5E42164D7B15}" id="{B9ABAB3D-F654-4F9C-9D1C-237F6F63F9A5}">
    <text>@Graeme Duncan it looks like you may have put the data volume at the start of the phase here instead of the data volume since then. Don't want to change it though, in case I'm wrong.</text>
    <mentions>
      <mention mentionpersonId="{202C5C3E-8482-4B8C-88FD-32DD6591AFEC}" mentionId="{EA55F99B-F4BC-471B-9DB4-D2BEB93C0A31}" startIndex="0" length="14"/>
    </mentions>
  </threadedComment>
  <threadedComment ref="I46" dT="2021-10-21T12:52:31.28" personId="{B1EA03A4-8074-4E01-86A2-B6E279592C2D}" id="{CCD7E47D-A698-4F80-8B45-4BF3008AB093}">
    <text>Non-comparable stat</text>
  </threadedComment>
  <threadedComment ref="L46" dT="2021-10-21T12:52:31.28" personId="{B1EA03A4-8074-4E01-86A2-B6E279592C2D}" id="{1DF83683-ABD4-42C6-931D-0747B58B7BA8}">
    <text>Non-comparable stat</text>
  </threadedComment>
  <threadedComment ref="O46" dT="2021-10-21T12:52:31.28" personId="{B1EA03A4-8074-4E01-86A2-B6E279592C2D}" id="{9B1BA5AD-90CB-4984-8388-6C4927CD9BD2}">
    <text>Non-comparable stat</text>
  </threadedComment>
</ThreadedComments>
</file>

<file path=xl/threadedComments/threadedComment2.xml><?xml version="1.0" encoding="utf-8"?>
<ThreadedComments xmlns="http://schemas.microsoft.com/office/spreadsheetml/2018/threadedcomments" xmlns:x="http://schemas.openxmlformats.org/spreadsheetml/2006/main">
  <threadedComment ref="E14" dT="2021-11-04T13:17:21.07" personId="{B1EA03A4-8074-4E01-86A2-B6E279592C2D}" id="{A0493582-5903-47E3-A8DD-883361548EB2}">
    <text>Error in last quarterly report overcounted "23"</text>
  </threadedComment>
  <threadedComment ref="F14" dT="2021-10-13T15:33:14.09" personId="{B1EA03A4-8074-4E01-86A2-B6E279592C2D}" id="{45BB6D35-E025-4DDB-8B0C-CFC36A13CA69}">
    <text>To check...</text>
  </threadedComment>
  <threadedComment ref="G19" dT="2021-10-13T15:31:40.63" personId="{B1EA03A4-8074-4E01-86A2-B6E279592C2D}" id="{D6676C91-799F-460C-9794-10BEDF5E4F26}">
    <text>Mathematically incorrect (based off 1 rather than 0 starting point) but avoids a div0 error and provides a value.</text>
  </threadedComment>
  <threadedComment ref="G20" dT="2021-10-13T15:31:40.63" personId="{B1EA03A4-8074-4E01-86A2-B6E279592C2D}" id="{8DC00026-8576-4AD0-B3CC-DD00EA2C036F}">
    <text>Mathematically incorrect (based off 1 rather than 0 starting point) but avoids a div0 error and provides a value.</text>
  </threadedComment>
  <threadedComment ref="G21" dT="2021-10-13T15:31:40.63" personId="{B1EA03A4-8074-4E01-86A2-B6E279592C2D}" id="{BD1DCC09-AFCD-44A1-9CF1-42C60CE36E55}">
    <text>Mathematically incorrect (based off 1 rather than 0 starting point) but avoids a div0 error and provides a value.</text>
  </threadedComment>
  <threadedComment ref="H21" dT="2021-07-15T11:56:16.82" personId="{B1EA03A4-8074-4E01-86A2-B6E279592C2D}" id="{6D9A18F3-3D06-4114-AEED-951B155AAAEF}">
    <text>Harvested WMS, GB volume is not relevant.</text>
  </threadedComment>
  <threadedComment ref="G22" dT="2021-10-13T15:31:40.63" personId="{B1EA03A4-8074-4E01-86A2-B6E279592C2D}" id="{989A51D6-6DCD-49D6-9EEE-9F2FE26D3E4A}">
    <text>Mathematically incorrect (based off 1 rather than 0 starting point) but avoids a div0 error and provides a value.</text>
  </threadedComment>
  <threadedComment ref="G23" dT="2021-10-13T15:31:40.63" personId="{B1EA03A4-8074-4E01-86A2-B6E279592C2D}" id="{492A6CC2-CCE1-4E97-8DFE-0EF62A62B64B}">
    <text>Mathematically incorrect (based off 1 rather than 0 starting point) but avoids a div0 error and provides a value.</text>
  </threadedComment>
  <threadedComment ref="G24" dT="2021-10-13T15:31:40.63" personId="{B1EA03A4-8074-4E01-86A2-B6E279592C2D}" id="{44EE1DDC-B12B-4E25-BB9F-447EFF32C037}">
    <text>Mathematically incorrect (based off 1 rather than 0 starting point) but avoids a div0 error and provides a value.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emodnet-seabedhabitats.eu/access-data/launch-map-viewer/?zoom=4&amp;center=-3.508,52.305&amp;layerIds=950,951,952,953,954,955,956,957,958,959,960,961,962,963,964,965,966,967,968,969,970,971,972,973,974,975,976,977,978,979,980,981,982,983,984,985,986,987,988,989,990,991,992,993,994,995,996,997,998,999,1000,1001,1002,1003,1010,1011,1012,1013,1014,1015,1016,1017,1018,1019,1020,1021,1022,1023,1024,1025,1026,1027,1028,1029,1030,1031,1032,1033,1034,1035,1036,1037,1038,1039,1040&amp;baseLayerId=-3&amp;activeFilters=" TargetMode="External"/><Relationship Id="rId13" Type="http://schemas.openxmlformats.org/officeDocument/2006/relationships/hyperlink" Target="https://www.emodnet-seabedhabitats.eu/access-data/launch-map-viewer/?activeFilters=&amp;zoom=4&amp;center=-3.508,52.305&amp;layerIds=1098,1099,1100,1101,1102,1103,1104,1105&amp;baseLayerId=-3&amp;activeFilters=" TargetMode="External"/><Relationship Id="rId18" Type="http://schemas.openxmlformats.org/officeDocument/2006/relationships/comments" Target="../comments2.xml"/><Relationship Id="rId3" Type="http://schemas.openxmlformats.org/officeDocument/2006/relationships/hyperlink" Target="https://www.emodnet-seabedhabitats.eu/access-data/launch-map-viewer/?activeFilters=&amp;zoom=3&amp;center=-31.692,52.591&amp;layerIds=20,22,26,34,36,38,91,40,43,45,1044,1046,1050,1052,1061&amp;baseLayerId=-3&amp;activeFilters=" TargetMode="External"/><Relationship Id="rId7" Type="http://schemas.openxmlformats.org/officeDocument/2006/relationships/hyperlink" Target="https://www.emodnet-seabedhabitats.eu/access-data/launch-map-viewer/?zoom=4&amp;center=-3.508,52.305&amp;layerIds=500,501,502,510,520,521,522&amp;baseLayerId=-3&amp;activeFilters=" TargetMode="External"/><Relationship Id="rId12" Type="http://schemas.openxmlformats.org/officeDocument/2006/relationships/hyperlink" Target="https://www.emodnet-seabedhabitats.eu/access-data/launch-map-viewer/?zoom=4&amp;center=-3.508,52.305&amp;layerIds=66,67,68&amp;baseLayerId=-3&amp;activeFilters=" TargetMode="External"/><Relationship Id="rId17" Type="http://schemas.openxmlformats.org/officeDocument/2006/relationships/vmlDrawing" Target="../drawings/vmlDrawing2.vml"/><Relationship Id="rId2" Type="http://schemas.openxmlformats.org/officeDocument/2006/relationships/hyperlink" Target="https://www.emodnet-seabedhabitats.eu/access-data/launch-map-viewer/?activeFilters=&amp;zoom=3&amp;center=-31.692,52.591&amp;layerIds=17,18,85,86,87,88&amp;baseLayerId=-3&amp;activeFilters=" TargetMode="External"/><Relationship Id="rId16" Type="http://schemas.openxmlformats.org/officeDocument/2006/relationships/printerSettings" Target="../printerSettings/printerSettings4.bin"/><Relationship Id="rId1" Type="http://schemas.openxmlformats.org/officeDocument/2006/relationships/hyperlink" Target="https://www.emodnet-seabedhabitats.eu/access-data/launch-map-viewer/?activeFilters=&amp;zoom=3&amp;center=-31.692,52.591&amp;layerIds=1,2,3&amp;baseLayerId=-3&amp;activeFilters=" TargetMode="External"/><Relationship Id="rId6" Type="http://schemas.openxmlformats.org/officeDocument/2006/relationships/hyperlink" Target="https://www.emodnet-seabedhabitats.eu/access-data/launch-map-viewer/?zoom=6&amp;center=33.870,43.370&amp;layerIds=49&amp;baseLayerId=-3&amp;activeFilters=" TargetMode="External"/><Relationship Id="rId11" Type="http://schemas.openxmlformats.org/officeDocument/2006/relationships/hyperlink" Target="https://www.emodnet-seabedhabitats.eu/access-data/launch-map-viewer/?zoom=4&amp;center=-3.508,52.305&amp;layerIds=820,821,822&amp;baseLayerId=-3&amp;activeFilters=" TargetMode="External"/><Relationship Id="rId5" Type="http://schemas.openxmlformats.org/officeDocument/2006/relationships/hyperlink" Target="https://www.emodnet-seabedhabitats.eu/access-data/launch-map-viewer/?activeFilters=&amp;zoom=3&amp;center=-31.692,52.591&amp;layerIds=23,28,33,35,37,39,90,1042,1054,1058,41,44,46,1045,1047,1049,1051,1053,1057,1060,19,21&amp;baseLayerId=-3&amp;activeFilters=" TargetMode="External"/><Relationship Id="rId15" Type="http://schemas.openxmlformats.org/officeDocument/2006/relationships/hyperlink" Target="https://www.emodnet-seabedhabitats.eu/access-data/launch-map-viewer/?zoom=4&amp;center=-3.508,52.305&amp;layerIds=66,67,68&amp;baseLayerId=-3&amp;activeFilters=" TargetMode="External"/><Relationship Id="rId10" Type="http://schemas.openxmlformats.org/officeDocument/2006/relationships/hyperlink" Target="https://www.emodnet-seabedhabitats.eu/access-data/launch-map-viewer/?zoom=4&amp;center=-3.508,52.305&amp;layerIds=810,811,812,813,814,815,816,817&amp;baseLayerId=-3&amp;activeFilters=" TargetMode="External"/><Relationship Id="rId19" Type="http://schemas.microsoft.com/office/2017/10/relationships/threadedComment" Target="../threadedComments/threadedComment2.xml"/><Relationship Id="rId4" Type="http://schemas.openxmlformats.org/officeDocument/2006/relationships/hyperlink" Target="https://www.emodnet-seabedhabitats.eu/access-data/launch-map-viewer/?activeFilters=&amp;zoom=3&amp;center=-31.692,52.591&amp;layerIds=29,89,1043,16,1055,1048,1056,1059&amp;baseLayerId=-3&amp;activeFilters=" TargetMode="External"/><Relationship Id="rId9" Type="http://schemas.openxmlformats.org/officeDocument/2006/relationships/hyperlink" Target="https://www.emodnet-seabedhabitats.eu/access-data/launch-map-viewer/?zoom=4&amp;center=-3.508,52.305&amp;layerIds=801&amp;baseLayerId=-3&amp;activeFilters=" TargetMode="External"/><Relationship Id="rId14" Type="http://schemas.openxmlformats.org/officeDocument/2006/relationships/hyperlink" Target="https://www.emodnet-seabedhabitats.eu/access-data/launch-map-viewer/?zoom=5&amp;center=9.678,64.226&amp;layerIds=1111,1112,1113,1114,1115,1116,1117,1118&amp;baseLayerId=-3&amp;activeFilter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
  <sheetViews>
    <sheetView tabSelected="1" workbookViewId="0">
      <selection activeCell="B5" sqref="B5"/>
    </sheetView>
  </sheetViews>
  <sheetFormatPr defaultRowHeight="15"/>
  <cols>
    <col min="1" max="1" width="14" bestFit="1" customWidth="1"/>
    <col min="2" max="2" width="27.140625" customWidth="1"/>
    <col min="5" max="5" width="13.42578125" customWidth="1"/>
    <col min="6" max="6" width="20.85546875" customWidth="1"/>
    <col min="7" max="7" width="14.140625" customWidth="1"/>
    <col min="8" max="8" width="14.5703125" bestFit="1" customWidth="1"/>
  </cols>
  <sheetData>
    <row r="1" spans="1:8" s="17" customFormat="1" ht="14.25">
      <c r="A1" s="19" t="s">
        <v>0</v>
      </c>
      <c r="B1" s="19" t="s">
        <v>1</v>
      </c>
      <c r="C1" s="10"/>
      <c r="D1" s="10"/>
      <c r="E1" s="2" t="s">
        <v>2</v>
      </c>
      <c r="F1" s="2" t="s">
        <v>3</v>
      </c>
      <c r="G1" s="2" t="s">
        <v>4</v>
      </c>
      <c r="H1" s="2" t="s">
        <v>5</v>
      </c>
    </row>
    <row r="2" spans="1:8" s="17" customFormat="1" ht="24">
      <c r="A2" s="34" t="s">
        <v>6</v>
      </c>
      <c r="B2" s="37" t="s">
        <v>6</v>
      </c>
      <c r="C2" s="10"/>
      <c r="D2" s="10"/>
      <c r="E2" s="36" t="s">
        <v>6</v>
      </c>
      <c r="F2" s="37" t="s">
        <v>7</v>
      </c>
      <c r="G2" s="37" t="s">
        <v>8</v>
      </c>
      <c r="H2" s="37" t="s">
        <v>9</v>
      </c>
    </row>
    <row r="3" spans="1:8" s="17" customFormat="1" ht="72">
      <c r="A3" s="34" t="s">
        <v>10</v>
      </c>
      <c r="B3" s="37" t="s">
        <v>11</v>
      </c>
      <c r="C3" s="10"/>
      <c r="D3" s="10"/>
      <c r="E3" s="36" t="s">
        <v>10</v>
      </c>
      <c r="F3" s="37" t="s">
        <v>12</v>
      </c>
      <c r="G3" s="37" t="s">
        <v>8</v>
      </c>
      <c r="H3" s="37" t="s">
        <v>13</v>
      </c>
    </row>
    <row r="4" spans="1:8" s="17" customFormat="1" ht="96">
      <c r="A4" s="34" t="s">
        <v>14</v>
      </c>
      <c r="B4" s="37" t="s">
        <v>15</v>
      </c>
      <c r="C4" s="10"/>
      <c r="D4" s="10"/>
      <c r="E4" s="36" t="s">
        <v>14</v>
      </c>
      <c r="F4" s="37" t="s">
        <v>16</v>
      </c>
      <c r="G4" s="37" t="s">
        <v>8</v>
      </c>
      <c r="H4" s="37" t="s">
        <v>13</v>
      </c>
    </row>
    <row r="5" spans="1:8" s="17" customFormat="1" ht="108">
      <c r="A5" s="34" t="s">
        <v>17</v>
      </c>
      <c r="B5" s="37" t="s">
        <v>18</v>
      </c>
      <c r="C5" s="10"/>
      <c r="D5" s="10"/>
      <c r="E5" s="36" t="s">
        <v>17</v>
      </c>
      <c r="F5" s="37" t="s">
        <v>19</v>
      </c>
      <c r="G5" s="37" t="s">
        <v>20</v>
      </c>
      <c r="H5" s="37" t="s">
        <v>21</v>
      </c>
    </row>
    <row r="6" spans="1:8" s="17" customFormat="1" ht="84">
      <c r="A6" s="34" t="s">
        <v>22</v>
      </c>
      <c r="B6" s="37" t="s">
        <v>23</v>
      </c>
      <c r="C6" s="10"/>
      <c r="D6" s="10"/>
      <c r="E6" s="36" t="s">
        <v>22</v>
      </c>
      <c r="F6" s="37" t="s">
        <v>7</v>
      </c>
      <c r="G6" s="37" t="s">
        <v>24</v>
      </c>
      <c r="H6" s="37" t="s">
        <v>9</v>
      </c>
    </row>
    <row r="7" spans="1:8" s="17" customFormat="1" ht="72">
      <c r="A7" s="34" t="s">
        <v>25</v>
      </c>
      <c r="B7" s="37" t="s">
        <v>26</v>
      </c>
      <c r="C7" s="10"/>
      <c r="D7" s="10"/>
      <c r="E7" s="36" t="s">
        <v>25</v>
      </c>
      <c r="F7" s="37" t="s">
        <v>27</v>
      </c>
      <c r="G7" s="37" t="s">
        <v>28</v>
      </c>
      <c r="H7" s="37" t="s">
        <v>29</v>
      </c>
    </row>
    <row r="8" spans="1:8" s="17" customFormat="1" ht="132">
      <c r="A8" s="34" t="s">
        <v>30</v>
      </c>
      <c r="B8" s="37" t="s">
        <v>31</v>
      </c>
      <c r="C8" s="10"/>
      <c r="D8" s="10"/>
      <c r="E8" s="143" t="s">
        <v>30</v>
      </c>
      <c r="F8" s="145" t="s">
        <v>32</v>
      </c>
      <c r="G8" s="145" t="s">
        <v>8</v>
      </c>
      <c r="H8" s="3" t="s">
        <v>33</v>
      </c>
    </row>
    <row r="9" spans="1:8" s="17" customFormat="1" ht="36">
      <c r="A9" s="10"/>
      <c r="B9" s="10"/>
      <c r="C9" s="10"/>
      <c r="D9" s="10"/>
      <c r="E9" s="144"/>
      <c r="F9" s="146"/>
      <c r="G9" s="146"/>
      <c r="H9" s="20" t="s">
        <v>34</v>
      </c>
    </row>
    <row r="10" spans="1:8" s="17" customFormat="1" ht="14.25">
      <c r="E10" s="10" t="s">
        <v>35</v>
      </c>
      <c r="F10" s="21"/>
      <c r="G10" s="21"/>
      <c r="H10" s="21"/>
    </row>
    <row r="11" spans="1:8" s="17" customFormat="1" ht="14.25">
      <c r="E11" s="10" t="s">
        <v>36</v>
      </c>
      <c r="F11" s="21"/>
      <c r="G11" s="21"/>
      <c r="H11" s="21"/>
    </row>
  </sheetData>
  <mergeCells count="3">
    <mergeCell ref="E8:E9"/>
    <mergeCell ref="F8:F9"/>
    <mergeCell ref="G8: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H77"/>
  <sheetViews>
    <sheetView topLeftCell="A58" zoomScaleNormal="100" workbookViewId="0">
      <selection activeCell="L67" sqref="L67"/>
    </sheetView>
  </sheetViews>
  <sheetFormatPr defaultColWidth="8.85546875" defaultRowHeight="14.25"/>
  <cols>
    <col min="1" max="1" width="17.140625" style="44" customWidth="1"/>
    <col min="2" max="2" width="17.42578125" style="44" customWidth="1"/>
    <col min="3" max="3" width="22.5703125" style="44" customWidth="1"/>
    <col min="4" max="4" width="13.85546875" style="44" customWidth="1"/>
    <col min="5" max="16384" width="8.85546875" style="44"/>
  </cols>
  <sheetData>
    <row r="1" spans="1:5" s="45" customFormat="1" ht="15">
      <c r="A1" s="43" t="s">
        <v>45</v>
      </c>
    </row>
    <row r="2" spans="1:5" ht="15.75">
      <c r="A2" s="7" t="s">
        <v>470</v>
      </c>
      <c r="B2" s="67"/>
      <c r="C2" s="67"/>
      <c r="D2" s="11"/>
      <c r="E2" s="67"/>
    </row>
    <row r="3" spans="1:5">
      <c r="A3" s="43" t="s">
        <v>471</v>
      </c>
    </row>
    <row r="4" spans="1:5" ht="15" customHeight="1">
      <c r="A4" s="74" t="s">
        <v>47</v>
      </c>
      <c r="B4" s="74" t="s">
        <v>48</v>
      </c>
      <c r="D4" s="11"/>
      <c r="E4" s="67"/>
    </row>
    <row r="5" spans="1:5">
      <c r="A5" s="94">
        <v>44484</v>
      </c>
      <c r="B5" s="49" t="s">
        <v>50</v>
      </c>
      <c r="D5" s="11"/>
      <c r="E5" s="67"/>
    </row>
    <row r="6" spans="1:5" ht="15" customHeight="1">
      <c r="A6" s="7"/>
      <c r="B6" s="11"/>
      <c r="C6" s="11"/>
      <c r="D6" s="11"/>
      <c r="E6" s="67"/>
    </row>
    <row r="7" spans="1:5" ht="15" customHeight="1">
      <c r="A7" s="7"/>
      <c r="B7" s="11"/>
      <c r="C7" s="11"/>
      <c r="D7" s="11"/>
      <c r="E7" s="67"/>
    </row>
    <row r="8" spans="1:5" ht="15" customHeight="1">
      <c r="A8" s="7"/>
      <c r="B8" s="11"/>
      <c r="C8" s="11"/>
      <c r="D8" s="11"/>
      <c r="E8" s="67"/>
    </row>
    <row r="9" spans="1:5" ht="15" customHeight="1">
      <c r="A9" s="7"/>
      <c r="B9" s="11"/>
      <c r="C9" s="11"/>
      <c r="D9" s="11"/>
      <c r="E9" s="67"/>
    </row>
    <row r="10" spans="1:5" ht="15" customHeight="1">
      <c r="A10" s="7"/>
      <c r="B10" s="11"/>
      <c r="C10" s="11"/>
      <c r="D10" s="11"/>
      <c r="E10" s="67"/>
    </row>
    <row r="11" spans="1:5" ht="15" customHeight="1">
      <c r="A11" s="7"/>
      <c r="B11" s="11"/>
      <c r="C11" s="11"/>
      <c r="D11" s="11"/>
      <c r="E11" s="67"/>
    </row>
    <row r="12" spans="1:5" ht="15" customHeight="1">
      <c r="A12" s="7"/>
      <c r="B12" s="11"/>
      <c r="C12" s="11"/>
      <c r="D12" s="11"/>
      <c r="E12" s="67"/>
    </row>
    <row r="13" spans="1:5" ht="15" customHeight="1">
      <c r="A13" s="7"/>
      <c r="B13" s="11"/>
      <c r="C13" s="11"/>
      <c r="D13" s="11"/>
      <c r="E13" s="67"/>
    </row>
    <row r="14" spans="1:5" ht="15" customHeight="1">
      <c r="A14" s="7"/>
      <c r="B14" s="11"/>
      <c r="C14" s="11"/>
      <c r="D14" s="11"/>
      <c r="E14" s="67"/>
    </row>
    <row r="15" spans="1:5" ht="15" customHeight="1">
      <c r="A15" s="7"/>
      <c r="B15" s="11"/>
      <c r="C15" s="11"/>
      <c r="D15" s="11"/>
      <c r="E15" s="67"/>
    </row>
    <row r="16" spans="1:5" ht="15" customHeight="1">
      <c r="A16" s="7"/>
      <c r="B16" s="11"/>
      <c r="C16" s="11"/>
      <c r="D16" s="11"/>
      <c r="E16" s="67"/>
    </row>
    <row r="17" spans="1:6" ht="15.75">
      <c r="A17" s="7"/>
      <c r="B17" s="11"/>
      <c r="C17" s="11"/>
      <c r="D17" s="11"/>
      <c r="E17" s="67"/>
    </row>
    <row r="18" spans="1:6" ht="15.75">
      <c r="A18" s="7" t="s">
        <v>472</v>
      </c>
      <c r="B18" s="11"/>
      <c r="C18" s="11"/>
      <c r="D18" s="11"/>
      <c r="E18" s="67"/>
    </row>
    <row r="19" spans="1:6">
      <c r="A19" s="43" t="s">
        <v>473</v>
      </c>
    </row>
    <row r="20" spans="1:6" ht="15" customHeight="1">
      <c r="A20" s="90" t="s">
        <v>47</v>
      </c>
      <c r="B20" s="90" t="s">
        <v>48</v>
      </c>
      <c r="D20" s="176" t="s">
        <v>474</v>
      </c>
      <c r="E20" s="176"/>
      <c r="F20" s="67"/>
    </row>
    <row r="21" spans="1:6" ht="22.35" customHeight="1">
      <c r="A21" s="94">
        <v>44484</v>
      </c>
      <c r="B21" s="49" t="s">
        <v>50</v>
      </c>
      <c r="D21" s="177"/>
      <c r="E21" s="178"/>
      <c r="F21" s="67"/>
    </row>
    <row r="22" spans="1:6" ht="15.6" customHeight="1">
      <c r="A22" s="179" t="s">
        <v>475</v>
      </c>
      <c r="B22" s="181" t="s">
        <v>476</v>
      </c>
      <c r="C22" s="182"/>
      <c r="D22" s="185" t="s">
        <v>477</v>
      </c>
      <c r="E22" s="185" t="s">
        <v>478</v>
      </c>
      <c r="F22" s="67"/>
    </row>
    <row r="23" spans="1:6">
      <c r="A23" s="180"/>
      <c r="B23" s="183"/>
      <c r="C23" s="184"/>
      <c r="D23" s="180"/>
      <c r="E23" s="180"/>
      <c r="F23" s="67"/>
    </row>
    <row r="24" spans="1:6">
      <c r="A24" s="119" t="s">
        <v>479</v>
      </c>
      <c r="B24" s="120" t="s">
        <v>480</v>
      </c>
      <c r="C24" s="121"/>
      <c r="D24" s="122">
        <v>43811</v>
      </c>
      <c r="E24" s="123" t="s">
        <v>481</v>
      </c>
      <c r="F24" s="67"/>
    </row>
    <row r="25" spans="1:6">
      <c r="A25" s="124" t="s">
        <v>482</v>
      </c>
      <c r="B25" s="121"/>
      <c r="C25" s="121"/>
      <c r="D25" s="121">
        <v>3</v>
      </c>
      <c r="E25" s="125" t="s">
        <v>483</v>
      </c>
      <c r="F25" s="67"/>
    </row>
    <row r="26" spans="1:6" ht="15">
      <c r="A26" s="124" t="s">
        <v>484</v>
      </c>
      <c r="B26" s="126"/>
      <c r="C26" s="126"/>
      <c r="D26" s="121">
        <v>3</v>
      </c>
      <c r="E26" s="125" t="s">
        <v>483</v>
      </c>
      <c r="F26" s="67"/>
    </row>
    <row r="27" spans="1:6" ht="15">
      <c r="A27" s="124" t="s">
        <v>485</v>
      </c>
      <c r="B27" s="126"/>
      <c r="C27" s="126"/>
      <c r="D27" s="121">
        <v>3</v>
      </c>
      <c r="E27" s="125" t="s">
        <v>483</v>
      </c>
      <c r="F27" s="67"/>
    </row>
    <row r="28" spans="1:6">
      <c r="A28" s="124" t="s">
        <v>486</v>
      </c>
      <c r="B28" s="121"/>
      <c r="C28" s="121"/>
      <c r="D28" s="121">
        <v>3</v>
      </c>
      <c r="E28" s="125" t="s">
        <v>483</v>
      </c>
      <c r="F28" s="67"/>
    </row>
    <row r="29" spans="1:6">
      <c r="A29" s="119" t="s">
        <v>487</v>
      </c>
      <c r="B29" s="121" t="s">
        <v>480</v>
      </c>
      <c r="C29" s="121"/>
      <c r="D29" s="121" t="s">
        <v>488</v>
      </c>
      <c r="E29" s="123" t="s">
        <v>481</v>
      </c>
      <c r="F29" s="67"/>
    </row>
    <row r="30" spans="1:6" ht="15">
      <c r="A30" s="124" t="s">
        <v>489</v>
      </c>
      <c r="B30" s="126"/>
      <c r="C30" s="121"/>
      <c r="D30" s="121">
        <v>3</v>
      </c>
      <c r="E30" s="127" t="s">
        <v>490</v>
      </c>
      <c r="F30" s="67"/>
    </row>
    <row r="31" spans="1:6" ht="38.25">
      <c r="A31" s="124" t="s">
        <v>491</v>
      </c>
      <c r="B31" s="121"/>
      <c r="C31" s="121"/>
      <c r="D31" s="121">
        <v>3</v>
      </c>
      <c r="E31" s="125" t="s">
        <v>483</v>
      </c>
      <c r="F31" s="67"/>
    </row>
    <row r="32" spans="1:6">
      <c r="A32" s="124" t="s">
        <v>492</v>
      </c>
      <c r="B32" s="121"/>
      <c r="C32" s="121"/>
      <c r="D32" s="121">
        <v>3</v>
      </c>
      <c r="E32" s="125" t="s">
        <v>483</v>
      </c>
      <c r="F32" s="67"/>
    </row>
    <row r="33" spans="1:6">
      <c r="A33" s="124" t="s">
        <v>493</v>
      </c>
      <c r="B33" s="121"/>
      <c r="C33" s="121"/>
      <c r="D33" s="121">
        <v>3</v>
      </c>
      <c r="E33" s="125" t="s">
        <v>483</v>
      </c>
      <c r="F33" s="67"/>
    </row>
    <row r="34" spans="1:6">
      <c r="A34" s="124" t="s">
        <v>494</v>
      </c>
      <c r="B34" s="121"/>
      <c r="C34" s="121"/>
      <c r="D34" s="121">
        <v>3</v>
      </c>
      <c r="E34" s="125" t="s">
        <v>483</v>
      </c>
      <c r="F34" s="67"/>
    </row>
    <row r="35" spans="1:6">
      <c r="A35" s="128" t="s">
        <v>495</v>
      </c>
      <c r="B35" s="121" t="s">
        <v>480</v>
      </c>
      <c r="C35" s="121"/>
      <c r="D35" s="121" t="s">
        <v>496</v>
      </c>
      <c r="E35" s="123" t="s">
        <v>481</v>
      </c>
      <c r="F35" s="67"/>
    </row>
    <row r="36" spans="1:6" ht="57">
      <c r="A36" s="124" t="s">
        <v>497</v>
      </c>
      <c r="B36" s="121"/>
      <c r="C36" s="121" t="s">
        <v>498</v>
      </c>
      <c r="D36" s="121">
        <v>2</v>
      </c>
      <c r="E36" s="125" t="s">
        <v>483</v>
      </c>
      <c r="F36" s="67"/>
    </row>
    <row r="37" spans="1:6">
      <c r="A37" s="124" t="s">
        <v>499</v>
      </c>
      <c r="B37" s="121"/>
      <c r="C37" s="121"/>
      <c r="D37" s="121">
        <v>3</v>
      </c>
      <c r="E37" s="125" t="s">
        <v>483</v>
      </c>
      <c r="F37" s="67"/>
    </row>
    <row r="38" spans="1:6">
      <c r="A38" s="124" t="s">
        <v>500</v>
      </c>
      <c r="B38" s="121"/>
      <c r="C38" s="121"/>
      <c r="D38" s="121">
        <v>3</v>
      </c>
      <c r="E38" s="125" t="s">
        <v>483</v>
      </c>
      <c r="F38" s="67"/>
    </row>
    <row r="39" spans="1:6">
      <c r="A39" s="124" t="s">
        <v>501</v>
      </c>
      <c r="B39" s="121"/>
      <c r="C39" s="121"/>
      <c r="D39" s="121">
        <v>3</v>
      </c>
      <c r="E39" s="125" t="s">
        <v>483</v>
      </c>
      <c r="F39" s="67"/>
    </row>
    <row r="40" spans="1:6" ht="25.5">
      <c r="A40" s="124" t="s">
        <v>502</v>
      </c>
      <c r="B40" s="121"/>
      <c r="C40" s="121"/>
      <c r="D40" s="121">
        <v>3</v>
      </c>
      <c r="E40" s="125" t="s">
        <v>483</v>
      </c>
      <c r="F40" s="67"/>
    </row>
    <row r="41" spans="1:6">
      <c r="A41" s="124" t="s">
        <v>503</v>
      </c>
      <c r="B41" s="121"/>
      <c r="C41" s="121"/>
      <c r="D41" s="121">
        <v>3</v>
      </c>
      <c r="E41" s="125" t="s">
        <v>490</v>
      </c>
      <c r="F41" s="67"/>
    </row>
    <row r="42" spans="1:6">
      <c r="A42" s="124" t="s">
        <v>504</v>
      </c>
      <c r="B42" s="121"/>
      <c r="C42" s="121"/>
      <c r="D42" s="121">
        <v>3</v>
      </c>
      <c r="E42" s="125" t="s">
        <v>483</v>
      </c>
      <c r="F42" s="67"/>
    </row>
    <row r="43" spans="1:6">
      <c r="A43" s="128" t="s">
        <v>505</v>
      </c>
      <c r="B43" s="121" t="s">
        <v>480</v>
      </c>
      <c r="C43" s="121"/>
      <c r="D43" s="121" t="s">
        <v>506</v>
      </c>
      <c r="E43" s="123" t="s">
        <v>481</v>
      </c>
      <c r="F43" s="67"/>
    </row>
    <row r="44" spans="1:6">
      <c r="A44" s="124" t="s">
        <v>507</v>
      </c>
      <c r="B44" s="121"/>
      <c r="C44" s="121"/>
      <c r="D44" s="121">
        <v>3</v>
      </c>
      <c r="E44" s="125" t="s">
        <v>483</v>
      </c>
      <c r="F44" s="67"/>
    </row>
    <row r="45" spans="1:6" ht="71.25">
      <c r="A45" s="124" t="s">
        <v>508</v>
      </c>
      <c r="B45" s="121"/>
      <c r="C45" s="121" t="s">
        <v>509</v>
      </c>
      <c r="D45" s="121">
        <v>2</v>
      </c>
      <c r="E45" s="125" t="s">
        <v>510</v>
      </c>
      <c r="F45" s="67"/>
    </row>
    <row r="46" spans="1:6">
      <c r="A46" s="124" t="s">
        <v>511</v>
      </c>
      <c r="B46" s="121"/>
      <c r="C46" s="121"/>
      <c r="D46" s="121">
        <v>3</v>
      </c>
      <c r="E46" s="125" t="s">
        <v>483</v>
      </c>
      <c r="F46" s="67"/>
    </row>
    <row r="47" spans="1:6" ht="25.5">
      <c r="A47" s="124" t="s">
        <v>512</v>
      </c>
      <c r="B47" s="121"/>
      <c r="C47" s="121"/>
      <c r="D47" s="121">
        <v>3</v>
      </c>
      <c r="E47" s="125" t="s">
        <v>483</v>
      </c>
      <c r="F47" s="67"/>
    </row>
    <row r="48" spans="1:6">
      <c r="A48" s="124" t="s">
        <v>513</v>
      </c>
      <c r="B48" s="121"/>
      <c r="C48" s="121"/>
      <c r="D48" s="121">
        <v>3</v>
      </c>
      <c r="E48" s="125" t="s">
        <v>483</v>
      </c>
      <c r="F48" s="67"/>
    </row>
    <row r="49" spans="1:8" ht="25.5">
      <c r="A49" s="124" t="s">
        <v>514</v>
      </c>
      <c r="B49" s="121"/>
      <c r="C49" s="121"/>
      <c r="D49" s="121">
        <v>3</v>
      </c>
      <c r="E49" s="125" t="s">
        <v>510</v>
      </c>
      <c r="F49" s="67"/>
    </row>
    <row r="50" spans="1:8" ht="42.75">
      <c r="A50" s="124" t="s">
        <v>515</v>
      </c>
      <c r="B50" s="121"/>
      <c r="C50" s="121" t="s">
        <v>516</v>
      </c>
      <c r="D50" s="129">
        <v>2</v>
      </c>
      <c r="E50" s="130" t="s">
        <v>483</v>
      </c>
      <c r="F50" s="67"/>
    </row>
    <row r="51" spans="1:8">
      <c r="A51" s="128" t="s">
        <v>517</v>
      </c>
      <c r="B51" s="121" t="s">
        <v>480</v>
      </c>
      <c r="C51" s="121"/>
      <c r="D51" s="122">
        <v>43622</v>
      </c>
      <c r="E51" s="123" t="s">
        <v>481</v>
      </c>
      <c r="F51" s="67"/>
    </row>
    <row r="52" spans="1:8">
      <c r="A52" s="124" t="s">
        <v>518</v>
      </c>
      <c r="B52" s="121"/>
      <c r="C52" s="121"/>
      <c r="D52" s="121">
        <v>3</v>
      </c>
      <c r="E52" s="125" t="s">
        <v>483</v>
      </c>
      <c r="F52" s="67"/>
    </row>
    <row r="53" spans="1:8" ht="25.5">
      <c r="A53" s="124" t="s">
        <v>519</v>
      </c>
      <c r="B53" s="121"/>
      <c r="C53" s="131"/>
      <c r="D53" s="129">
        <v>3</v>
      </c>
      <c r="E53" s="130" t="s">
        <v>490</v>
      </c>
      <c r="F53" s="67"/>
    </row>
    <row r="54" spans="1:8">
      <c r="A54" s="128" t="s">
        <v>520</v>
      </c>
      <c r="B54" s="121" t="s">
        <v>480</v>
      </c>
      <c r="C54" s="121"/>
      <c r="D54" s="122">
        <v>43622</v>
      </c>
      <c r="E54" s="123" t="s">
        <v>481</v>
      </c>
      <c r="F54" s="67"/>
    </row>
    <row r="55" spans="1:8">
      <c r="A55" s="124" t="s">
        <v>521</v>
      </c>
      <c r="B55" s="121"/>
      <c r="C55" s="121"/>
      <c r="D55" s="121">
        <v>3</v>
      </c>
      <c r="E55" s="125" t="s">
        <v>483</v>
      </c>
      <c r="F55" s="67"/>
    </row>
    <row r="56" spans="1:8">
      <c r="A56" s="124" t="s">
        <v>522</v>
      </c>
      <c r="B56" s="121"/>
      <c r="C56" s="121"/>
      <c r="D56" s="132" t="s">
        <v>510</v>
      </c>
      <c r="E56" s="125" t="s">
        <v>483</v>
      </c>
      <c r="F56" s="67"/>
    </row>
    <row r="57" spans="1:8" ht="25.5">
      <c r="A57" s="124" t="s">
        <v>523</v>
      </c>
      <c r="B57" s="121"/>
      <c r="C57" s="121"/>
      <c r="D57" s="132" t="s">
        <v>510</v>
      </c>
      <c r="E57" s="125" t="s">
        <v>483</v>
      </c>
      <c r="F57" s="67"/>
    </row>
    <row r="58" spans="1:8">
      <c r="A58" s="124" t="s">
        <v>524</v>
      </c>
      <c r="B58" s="121"/>
      <c r="C58" s="121"/>
      <c r="D58" s="121">
        <v>3</v>
      </c>
      <c r="E58" s="125" t="s">
        <v>483</v>
      </c>
      <c r="F58" s="67"/>
    </row>
    <row r="59" spans="1:8">
      <c r="A59" s="128" t="s">
        <v>525</v>
      </c>
      <c r="B59" s="173"/>
      <c r="C59" s="174"/>
      <c r="D59" s="133"/>
      <c r="E59" s="134" t="s">
        <v>481</v>
      </c>
      <c r="F59" s="67"/>
    </row>
    <row r="60" spans="1:8">
      <c r="A60" s="22" t="s">
        <v>526</v>
      </c>
      <c r="B60" s="67"/>
      <c r="C60" s="67"/>
      <c r="D60" s="67"/>
      <c r="E60" s="67"/>
      <c r="F60" s="67"/>
    </row>
    <row r="61" spans="1:8" ht="14.45" customHeight="1">
      <c r="A61" s="175" t="s">
        <v>527</v>
      </c>
      <c r="B61" s="175"/>
      <c r="C61" s="175"/>
      <c r="D61" s="175"/>
      <c r="E61" s="175"/>
      <c r="F61" s="75"/>
      <c r="G61" s="75"/>
      <c r="H61" s="75"/>
    </row>
    <row r="62" spans="1:8" ht="30.6" customHeight="1">
      <c r="A62" s="175"/>
      <c r="B62" s="175"/>
      <c r="C62" s="175"/>
      <c r="D62" s="175"/>
      <c r="E62" s="175"/>
      <c r="F62" s="75"/>
      <c r="G62" s="75"/>
      <c r="H62" s="75"/>
    </row>
    <row r="63" spans="1:8">
      <c r="A63" s="75"/>
      <c r="B63" s="75"/>
      <c r="C63" s="75"/>
      <c r="D63" s="75"/>
      <c r="E63" s="75"/>
      <c r="F63" s="75"/>
      <c r="G63" s="75"/>
      <c r="H63" s="75"/>
    </row>
    <row r="64" spans="1:8">
      <c r="A64" s="11"/>
      <c r="B64" s="11"/>
      <c r="C64" s="11"/>
      <c r="D64" s="11"/>
      <c r="E64" s="11"/>
      <c r="F64" s="11"/>
      <c r="G64" s="11"/>
      <c r="H64" s="11"/>
    </row>
    <row r="65" spans="1:8">
      <c r="A65" s="38" t="s">
        <v>528</v>
      </c>
      <c r="B65" s="75"/>
      <c r="C65" s="75"/>
      <c r="D65" s="22"/>
      <c r="E65" s="22"/>
      <c r="F65" s="22"/>
      <c r="G65" s="22"/>
      <c r="H65" s="11"/>
    </row>
    <row r="66" spans="1:8">
      <c r="A66" s="38" t="s">
        <v>529</v>
      </c>
      <c r="B66" s="75"/>
      <c r="C66" s="75"/>
      <c r="D66" s="22"/>
      <c r="E66" s="22"/>
      <c r="F66" s="22"/>
      <c r="G66" s="22"/>
      <c r="H66" s="11"/>
    </row>
    <row r="67" spans="1:8">
      <c r="A67" s="38" t="s">
        <v>530</v>
      </c>
      <c r="B67" s="75"/>
      <c r="C67" s="75"/>
      <c r="D67" s="75"/>
      <c r="E67" s="75"/>
      <c r="F67" s="22"/>
      <c r="G67" s="22"/>
      <c r="H67" s="11"/>
    </row>
    <row r="68" spans="1:8">
      <c r="A68" s="10" t="s">
        <v>531</v>
      </c>
      <c r="B68" s="75"/>
      <c r="C68" s="75"/>
      <c r="D68" s="75"/>
      <c r="E68" s="75"/>
      <c r="F68" s="75"/>
      <c r="G68" s="75"/>
      <c r="H68" s="11"/>
    </row>
    <row r="69" spans="1:8">
      <c r="A69" s="10" t="s">
        <v>532</v>
      </c>
      <c r="B69" s="75"/>
      <c r="C69" s="75"/>
      <c r="D69" s="75"/>
      <c r="E69" s="75"/>
      <c r="F69" s="75"/>
      <c r="G69" s="75"/>
      <c r="H69" s="11"/>
    </row>
    <row r="70" spans="1:8">
      <c r="A70" s="10" t="s">
        <v>533</v>
      </c>
      <c r="B70" s="75"/>
      <c r="C70" s="75"/>
      <c r="D70" s="75"/>
      <c r="E70" s="75"/>
      <c r="F70" s="75"/>
      <c r="G70" s="75"/>
      <c r="H70" s="11"/>
    </row>
    <row r="71" spans="1:8">
      <c r="A71" s="39" t="s">
        <v>534</v>
      </c>
      <c r="B71" s="22"/>
      <c r="C71" s="22"/>
      <c r="D71" s="22"/>
      <c r="E71" s="22"/>
      <c r="F71" s="22"/>
      <c r="G71" s="22"/>
      <c r="H71" s="11"/>
    </row>
    <row r="72" spans="1:8">
      <c r="A72" s="10" t="s">
        <v>535</v>
      </c>
      <c r="B72" s="75"/>
      <c r="C72" s="75"/>
      <c r="D72" s="75"/>
      <c r="E72" s="75"/>
      <c r="F72" s="75"/>
      <c r="G72" s="75"/>
      <c r="H72" s="11"/>
    </row>
    <row r="75" spans="1:8" ht="15">
      <c r="A75" s="46" t="s">
        <v>104</v>
      </c>
      <c r="B75" s="58"/>
      <c r="C75" s="59"/>
    </row>
    <row r="76" spans="1:8" ht="114.75">
      <c r="A76" s="60" t="s">
        <v>536</v>
      </c>
      <c r="B76" s="60" t="s">
        <v>537</v>
      </c>
      <c r="C76" s="70"/>
    </row>
    <row r="77" spans="1:8" ht="178.5">
      <c r="A77" s="60" t="s">
        <v>538</v>
      </c>
      <c r="B77" s="60" t="s">
        <v>539</v>
      </c>
      <c r="C77" s="54"/>
    </row>
  </sheetData>
  <mergeCells count="8">
    <mergeCell ref="B59:C59"/>
    <mergeCell ref="A61:E62"/>
    <mergeCell ref="D20:E20"/>
    <mergeCell ref="D21:E21"/>
    <mergeCell ref="A22:A23"/>
    <mergeCell ref="B22:C23"/>
    <mergeCell ref="D22:D23"/>
    <mergeCell ref="E22:E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C115"/>
  <sheetViews>
    <sheetView topLeftCell="A109" workbookViewId="0">
      <selection activeCell="R113" sqref="R113"/>
    </sheetView>
  </sheetViews>
  <sheetFormatPr defaultRowHeight="15"/>
  <cols>
    <col min="1" max="1" width="16.42578125" customWidth="1"/>
    <col min="2" max="2" width="41" customWidth="1"/>
  </cols>
  <sheetData>
    <row r="1" spans="1:1" s="45" customFormat="1">
      <c r="A1" s="43" t="s">
        <v>464</v>
      </c>
    </row>
    <row r="2" spans="1:1" s="45" customFormat="1">
      <c r="A2" s="43" t="s">
        <v>45</v>
      </c>
    </row>
    <row r="3" spans="1:1" ht="15.75">
      <c r="A3" s="7" t="s">
        <v>540</v>
      </c>
    </row>
    <row r="41" spans="1:1" ht="15.75">
      <c r="A41" s="7" t="s">
        <v>541</v>
      </c>
    </row>
    <row r="76" spans="1:1" ht="15.75">
      <c r="A76" s="7" t="s">
        <v>542</v>
      </c>
    </row>
    <row r="112" spans="1:3">
      <c r="A112" s="46" t="s">
        <v>104</v>
      </c>
      <c r="B112" s="58"/>
      <c r="C112" s="59"/>
    </row>
    <row r="113" spans="1:3" ht="191.25">
      <c r="A113" s="60" t="s">
        <v>543</v>
      </c>
      <c r="B113" s="60" t="s">
        <v>544</v>
      </c>
      <c r="C113" s="44"/>
    </row>
    <row r="114" spans="1:3" ht="51">
      <c r="A114" s="60" t="s">
        <v>545</v>
      </c>
      <c r="B114" s="60" t="s">
        <v>546</v>
      </c>
      <c r="C114" s="11"/>
    </row>
    <row r="115" spans="1:3" ht="114.75">
      <c r="A115" s="60" t="s">
        <v>547</v>
      </c>
      <c r="B115" s="60" t="s">
        <v>548</v>
      </c>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workbookViewId="0">
      <selection activeCell="A8" sqref="A8"/>
    </sheetView>
  </sheetViews>
  <sheetFormatPr defaultColWidth="8.85546875" defaultRowHeight="14.25"/>
  <cols>
    <col min="1" max="1" width="48.42578125" style="44" customWidth="1"/>
    <col min="2" max="2" width="80.140625" style="44" customWidth="1"/>
    <col min="3" max="16384" width="8.85546875" style="44"/>
  </cols>
  <sheetData>
    <row r="1" spans="1:2" ht="16.5" thickBot="1">
      <c r="A1" s="147" t="s">
        <v>37</v>
      </c>
      <c r="B1" s="148"/>
    </row>
    <row r="2" spans="1:2" ht="15" thickBot="1">
      <c r="A2" s="78" t="s">
        <v>38</v>
      </c>
      <c r="B2" s="79" t="s">
        <v>39</v>
      </c>
    </row>
    <row r="3" spans="1:2" ht="24">
      <c r="A3" s="80" t="s">
        <v>40</v>
      </c>
      <c r="B3" s="81"/>
    </row>
    <row r="4" spans="1:2" ht="36.75" thickBot="1">
      <c r="A4" s="82" t="str">
        <f>'1(Data)'!A57</f>
        <v>1A) Volume and coverage of available data</v>
      </c>
      <c r="B4" s="82" t="str">
        <f>'1(Data)'!B57</f>
        <v>A good addition of habitat data, especially in previously underrepresented regions such as the Black Sea and Arctic. Percentage increase of 10% is good considering the initial large volume of point data extant in the database.</v>
      </c>
    </row>
    <row r="5" spans="1:2" ht="96.75" thickBot="1">
      <c r="A5" s="82" t="str">
        <f>'1(Data)'!A58</f>
        <v>1B) Usage of data since the start of the project phase</v>
      </c>
      <c r="B5" s="82" t="str">
        <f>'1(Data)'!B58</f>
        <v>High volume of point data downloads though tailing off towards the end of the phase, likely due to initial burst of activity and local holdings. Data not available for download in the previous phase (added at end of phase and view only until the beginning of this phase). Numbers of map visualisations, WMS requests and WFS requests are not comparable across reporting periods WMS and map visualisations substatially higher this round due to tiled nature of services, WFS substatially lower as WFS in previous reporting was presented aggregated across all data/products, without the ability to split request by layer, which is now possible. Numbers from previous reporting period presented for transparency only.</v>
      </c>
    </row>
    <row r="6" spans="1:2" ht="24.75" thickBot="1">
      <c r="A6" s="83" t="s">
        <v>41</v>
      </c>
      <c r="B6" s="84"/>
    </row>
    <row r="7" spans="1:2" ht="108.75" thickBot="1">
      <c r="A7" s="84" t="str">
        <f>'2(Products)'!A75</f>
        <v>2A) Volume and coverage of available data products</v>
      </c>
      <c r="B7" s="84" t="str">
        <f>'2(Products)'!B75</f>
        <v>Compared to the previous version, EUSeaMap 2021 has marginally been extended geographically. Main improvements lie in a better spatial detail and the declination into 3 new habitat classifications (namely EUNIS 2019, the revised Mediterranean classification, and HELCOM HUB for the Baltic Sea).
For area coverage, where numbers are given without percent they represent number of datasets represented in the region. 
Core product EUSeaMap calculated against internal Seavox Regions geographic dataset (available on request) and GSHHS world coastline calculated in World Cylindrical Equal Area. Percentages capped at 100 (possible to exceed 100% in calculations due to differing coastlines).</v>
      </c>
    </row>
    <row r="8" spans="1:2" ht="108.75" thickBot="1">
      <c r="A8" s="84" t="str">
        <f>'2(Products)'!A76</f>
        <v>2B) Usage of data products since the start of the project phase</v>
      </c>
      <c r="B8" s="84" t="str">
        <f>'2(Products)'!B76</f>
        <v>A general increase in downloads of all products this phase, to a substantial degree, possibly due to gaining traction of the EMODNet initiative and better publication through both thematic lot and secretariat functionalities. Inidividual maps from surveys remain the most popular dataset, though high numbers are impacted by high numbers of datasets offered. Numbers of map visualisations, WMS requests and WFS requests are not comparable across reporting periods WMS and map visualisations substatially higher this round due to tiled nature of services, WFS substatially lower as WFS in previous reporting was presented aggregated across all data/products, without the ability to split request by layer, which is now possible. Numbers from previous reporting period presented for transparency only.</v>
      </c>
    </row>
    <row r="9" spans="1:2" ht="30.6" customHeight="1" thickBot="1">
      <c r="A9" s="85" t="str">
        <f>'3(Data providers)'!A69</f>
        <v>3) Organisations supplying/ approached to supply data anad data products</v>
      </c>
      <c r="B9" s="85" t="str">
        <f>'3(Data providers)'!B69</f>
        <v>Overall a good receipt of data from a number of bodies. Predominantly Government/public bodies, followed by academia with low representation from industry and NGOs. Access to Turkish data proves problematic.</v>
      </c>
    </row>
    <row r="10" spans="1:2" ht="60.75" thickBot="1">
      <c r="A10" s="86" t="str">
        <f>'4(Web services)'!A16</f>
        <v>4) Online 'Web' interfaces to access or view data</v>
      </c>
      <c r="B10" s="86" t="str">
        <f>'4(Web services)'!B16</f>
        <v>No major changes. The move to the new Geoserver infrastructure is still underway, but has been delayed due to unexpected security implications on the move to a live system. The state has since been reverted, and the issues resolved, however, the geoservers now require a data resynchronisation post-final data upload. Once this large task is achieved the new infrastructure will once again be made live.</v>
      </c>
    </row>
    <row r="11" spans="1:2" ht="72.75" thickBot="1">
      <c r="A11" s="85" t="str">
        <f>'6(User stats)&amp;7(Use case stats)'!A143</f>
        <v>6) Statistics on information volunteered through download forms</v>
      </c>
      <c r="B11" s="85" t="str">
        <f>'6(User stats)&amp;7(Use case stats)'!B143</f>
        <v>Around 60% of users providing some statistics (the portal does not enforce statistics collection to remain a truly open data portal), mainly around sector of use. Around 50% of users did not report a country or region, but from those that did, as expected a large proportion are European, which the largest country share the United Kingdom, followed by Italy, France, Spain, Ireland and Portugal. This ties closely with partners, suggesting that promotion of the site within partner countries is very effective.</v>
      </c>
    </row>
    <row r="12" spans="1:2" ht="48.75" thickBot="1">
      <c r="A12" s="85" t="str">
        <f>'6(User stats)&amp;7(Use case stats)'!A144</f>
        <v>7) Published use cases</v>
      </c>
      <c r="B12" s="85" t="str">
        <f>'6(User stats)&amp;7(Use case stats)'!B144</f>
        <v>Generally the older use cases prove the most viewed, which is understandable, though a high proportion of viewership around mediterranean and MPA use cases in particular. A large number of use cases still remain to be published on the central portal, which will form part of the centralisation process.</v>
      </c>
    </row>
    <row r="13" spans="1:2" ht="24.75" thickBot="1">
      <c r="A13" s="85" t="str">
        <f>'9(User friendliness)'!A76</f>
        <v>9.1) Technical monitoring</v>
      </c>
      <c r="B13" s="85" t="str">
        <f>'9(User friendliness)'!B76</f>
        <v>Response time remains acceptable, though towards the higher end, no action to be made unless flagged by central team. Uptime of site at 100%</v>
      </c>
    </row>
    <row r="14" spans="1:2" ht="36.75" thickBot="1">
      <c r="A14" s="85" t="str">
        <f>'9(User friendliness)'!A77</f>
        <v>9.2) Visual Harmonisation score</v>
      </c>
      <c r="B14" s="85" t="str">
        <f>'9(User friendliness)'!B77</f>
        <v>A generally high score with some commenting on minor inconsistencies such as banner width, also present on other sites. Will follow secretariat's guidance on spending resource on conforming further whilst portal is retired.</v>
      </c>
    </row>
    <row r="15" spans="1:2" ht="84.75" thickBot="1">
      <c r="A15" s="85" t="str">
        <f>'10-11-12(User stats)'!A113</f>
        <v>10) Visibility &amp; analytics for web pages</v>
      </c>
      <c r="B15" s="85" t="str">
        <f>'10-11-12(User stats)'!B113</f>
        <v>Generally consistent pageviews across phase, with the most popular pages being those themed on data access, which is expected but welcome. Interactive map has a higher viewership than the homepage, suggesting that the interactive map now has a core base of repeat customers (e.g. through bookmarking), again showing success of the interactive map. A peak in Data Exchange Format viewership towards the end of the phase, which is to be expected due to increased supply of data at this time. Search metadata page shows marked decline and possible end of monitoring around October 2020, this is being investigated with central portal.</v>
      </c>
    </row>
    <row r="16" spans="1:2" ht="24.75" thickBot="1">
      <c r="A16" s="86" t="str">
        <f>'10-11-12(User stats)'!A114</f>
        <v>11) Visibility &amp; analytics for web sections</v>
      </c>
      <c r="B16" s="86" t="str">
        <f>'10-11-12(User stats)'!B114</f>
        <v>Marked decline around October 2020, suggests a  change in infrastructure or monitoring statistic used, as usage remains relatively consistent both before and after.</v>
      </c>
    </row>
    <row r="17" spans="1:2" ht="48.75" thickBot="1">
      <c r="A17" s="85" t="str">
        <f>'10-11-12(User stats)'!A115</f>
        <v>12) Average visit duration for web pages</v>
      </c>
      <c r="B17" s="85" t="str">
        <f>'10-11-12(User stats)'!B115</f>
        <v>Highest visit duration appears through documentation and interactive map, which is to be expected. However, marked decline in interactive map viewership duration at the last reporting period. Reasoning is unknown, as it remained consistent to this point. Low time psent on homepage suggests that users are finding the route that they need to pages rather than lingering.</v>
      </c>
    </row>
    <row r="18" spans="1:2">
      <c r="A18" s="87"/>
    </row>
    <row r="19" spans="1:2">
      <c r="A19" s="4"/>
    </row>
    <row r="20" spans="1:2">
      <c r="A20" s="4"/>
    </row>
    <row r="21" spans="1:2">
      <c r="A21" s="4"/>
    </row>
    <row r="22" spans="1:2">
      <c r="A22" s="4"/>
    </row>
    <row r="23" spans="1:2">
      <c r="A23" s="4"/>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8"/>
  <sheetViews>
    <sheetView topLeftCell="A42" zoomScale="85" zoomScaleNormal="85" workbookViewId="0">
      <selection activeCell="B58" sqref="B58"/>
    </sheetView>
  </sheetViews>
  <sheetFormatPr defaultColWidth="9.140625" defaultRowHeight="14.25"/>
  <cols>
    <col min="1" max="1" width="15.85546875" style="42" customWidth="1"/>
    <col min="2" max="2" width="16.5703125" style="42" customWidth="1"/>
    <col min="3" max="3" width="15.140625" style="42" customWidth="1"/>
    <col min="4" max="4" width="16.5703125" style="42" customWidth="1"/>
    <col min="5" max="5" width="17.85546875" style="42" customWidth="1"/>
    <col min="6" max="6" width="16.140625" style="42" customWidth="1"/>
    <col min="7" max="7" width="14.85546875" style="42" customWidth="1"/>
    <col min="8" max="8" width="15" style="42" customWidth="1"/>
    <col min="9" max="9" width="16.42578125" style="42" customWidth="1"/>
    <col min="10" max="10" width="13" style="42" customWidth="1"/>
    <col min="11" max="11" width="18.85546875" style="42" customWidth="1"/>
    <col min="12" max="13" width="14.140625" style="42" customWidth="1"/>
    <col min="14" max="14" width="15.140625" style="42" customWidth="1"/>
    <col min="15" max="15" width="16.140625" style="42" customWidth="1"/>
    <col min="16" max="16" width="24.85546875" style="42" customWidth="1"/>
    <col min="17" max="17" width="19.42578125" style="42" customWidth="1"/>
    <col min="18" max="18" width="20" style="42" customWidth="1"/>
    <col min="19" max="19" width="12.140625" style="42" bestFit="1" customWidth="1"/>
    <col min="20" max="20" width="9.140625" style="42"/>
    <col min="21" max="21" width="10.140625" style="42" customWidth="1"/>
    <col min="22" max="22" width="12" style="42" customWidth="1"/>
    <col min="23" max="16384" width="9.140625" style="42"/>
  </cols>
  <sheetData>
    <row r="1" spans="1:17" ht="15.75">
      <c r="A1" s="41" t="s">
        <v>42</v>
      </c>
    </row>
    <row r="2" spans="1:17" s="44" customFormat="1">
      <c r="A2" s="43" t="s">
        <v>43</v>
      </c>
    </row>
    <row r="3" spans="1:17" s="44" customFormat="1">
      <c r="A3" s="43" t="s">
        <v>44</v>
      </c>
    </row>
    <row r="4" spans="1:17" s="45" customFormat="1" ht="15">
      <c r="A4" s="43" t="s">
        <v>45</v>
      </c>
    </row>
    <row r="5" spans="1:17" s="47" customFormat="1" ht="15">
      <c r="A5" s="46" t="s">
        <v>46</v>
      </c>
    </row>
    <row r="6" spans="1:17" ht="32.25" customHeight="1">
      <c r="A6" s="91" t="s">
        <v>47</v>
      </c>
      <c r="B6" s="91" t="s">
        <v>48</v>
      </c>
      <c r="C6" s="91" t="s">
        <v>49</v>
      </c>
      <c r="H6" s="48"/>
      <c r="I6" s="48"/>
      <c r="J6" s="48"/>
      <c r="K6" s="48"/>
      <c r="L6" s="48"/>
      <c r="M6" s="48"/>
      <c r="N6" s="48"/>
      <c r="O6" s="48"/>
      <c r="P6" s="48"/>
      <c r="Q6" s="48"/>
    </row>
    <row r="7" spans="1:17" ht="33.6" customHeight="1">
      <c r="A7" s="94">
        <v>44484</v>
      </c>
      <c r="B7" s="49" t="s">
        <v>50</v>
      </c>
      <c r="C7" s="49" t="s">
        <v>13</v>
      </c>
      <c r="E7" s="48"/>
      <c r="F7" s="48"/>
      <c r="G7" s="48"/>
      <c r="H7" s="48"/>
      <c r="I7" s="48"/>
      <c r="J7" s="48"/>
      <c r="K7" s="48"/>
      <c r="L7" s="48"/>
      <c r="M7" s="48"/>
      <c r="N7" s="48"/>
      <c r="O7" s="48"/>
      <c r="P7" s="48"/>
      <c r="Q7" s="48"/>
    </row>
    <row r="8" spans="1:17">
      <c r="B8" s="50"/>
      <c r="C8" s="50"/>
      <c r="D8" s="50"/>
    </row>
    <row r="9" spans="1:17" ht="76.5">
      <c r="A9" s="31" t="s">
        <v>51</v>
      </c>
      <c r="B9" s="40" t="s">
        <v>52</v>
      </c>
      <c r="C9" s="40" t="s">
        <v>53</v>
      </c>
      <c r="D9" s="40" t="s">
        <v>54</v>
      </c>
      <c r="E9" s="40" t="s">
        <v>55</v>
      </c>
    </row>
    <row r="10" spans="1:17">
      <c r="A10" s="51" t="s">
        <v>14</v>
      </c>
      <c r="B10" s="52">
        <v>476236</v>
      </c>
      <c r="C10" s="113">
        <v>434022</v>
      </c>
      <c r="D10" s="114">
        <f>(B10-C10)/C10</f>
        <v>9.7262350756413263E-2</v>
      </c>
      <c r="E10" s="52">
        <v>0.82</v>
      </c>
    </row>
    <row r="11" spans="1:17">
      <c r="A11" s="51"/>
      <c r="B11" s="52"/>
      <c r="C11" s="52"/>
      <c r="D11" s="52"/>
      <c r="E11" s="52"/>
    </row>
    <row r="12" spans="1:17">
      <c r="A12" s="51"/>
      <c r="B12" s="52"/>
      <c r="C12" s="52"/>
      <c r="D12" s="52"/>
      <c r="E12" s="52"/>
    </row>
    <row r="13" spans="1:17">
      <c r="A13" s="51"/>
      <c r="B13" s="52"/>
      <c r="C13" s="52"/>
      <c r="D13" s="52"/>
      <c r="E13" s="52"/>
    </row>
    <row r="14" spans="1:17">
      <c r="A14" s="51"/>
      <c r="B14" s="52"/>
      <c r="C14" s="52"/>
      <c r="D14" s="52"/>
      <c r="E14" s="52"/>
    </row>
    <row r="15" spans="1:17">
      <c r="A15" s="51"/>
      <c r="B15" s="52"/>
      <c r="C15" s="52"/>
      <c r="D15" s="52"/>
      <c r="E15" s="52"/>
    </row>
    <row r="16" spans="1:17">
      <c r="A16" s="51"/>
      <c r="B16" s="52"/>
      <c r="C16" s="52"/>
      <c r="D16" s="52"/>
      <c r="E16" s="52"/>
    </row>
    <row r="17" spans="1:15">
      <c r="A17" s="51"/>
      <c r="B17" s="52"/>
      <c r="C17" s="52"/>
      <c r="D17" s="52"/>
      <c r="E17" s="88"/>
    </row>
    <row r="18" spans="1:15" customFormat="1" ht="15"/>
    <row r="19" spans="1:15" customFormat="1" ht="15.75">
      <c r="B19" s="152" t="s">
        <v>56</v>
      </c>
      <c r="C19" s="153"/>
      <c r="D19" s="153"/>
      <c r="E19" s="153"/>
      <c r="F19" s="153"/>
      <c r="G19" s="153"/>
      <c r="H19" s="153"/>
      <c r="I19" s="153"/>
      <c r="J19" s="153"/>
      <c r="K19" s="153"/>
      <c r="L19" s="153"/>
      <c r="M19" s="153"/>
      <c r="N19" s="153"/>
      <c r="O19" s="154"/>
    </row>
    <row r="20" spans="1:15" customFormat="1" ht="15">
      <c r="B20" s="149" t="s">
        <v>57</v>
      </c>
      <c r="C20" s="151"/>
      <c r="D20" s="149" t="s">
        <v>58</v>
      </c>
      <c r="E20" s="151"/>
      <c r="F20" s="149" t="s">
        <v>59</v>
      </c>
      <c r="G20" s="151"/>
      <c r="H20" s="149" t="s">
        <v>60</v>
      </c>
      <c r="I20" s="151"/>
      <c r="J20" s="149" t="s">
        <v>61</v>
      </c>
      <c r="K20" s="151"/>
      <c r="L20" s="149" t="s">
        <v>62</v>
      </c>
      <c r="M20" s="151"/>
      <c r="N20" s="149" t="s">
        <v>63</v>
      </c>
      <c r="O20" s="151"/>
    </row>
    <row r="21" spans="1:15" customFormat="1" ht="51.75">
      <c r="A21" s="31" t="s">
        <v>64</v>
      </c>
      <c r="B21" s="5" t="s">
        <v>65</v>
      </c>
      <c r="C21" s="5" t="s">
        <v>66</v>
      </c>
      <c r="D21" s="5" t="s">
        <v>65</v>
      </c>
      <c r="E21" s="5" t="s">
        <v>66</v>
      </c>
      <c r="F21" s="5" t="s">
        <v>65</v>
      </c>
      <c r="G21" s="5" t="s">
        <v>66</v>
      </c>
      <c r="H21" s="5" t="s">
        <v>65</v>
      </c>
      <c r="I21" s="5" t="s">
        <v>66</v>
      </c>
      <c r="J21" s="5" t="s">
        <v>65</v>
      </c>
      <c r="K21" s="5" t="s">
        <v>66</v>
      </c>
      <c r="L21" s="5" t="s">
        <v>65</v>
      </c>
      <c r="M21" s="5" t="s">
        <v>66</v>
      </c>
      <c r="N21" s="5" t="s">
        <v>65</v>
      </c>
      <c r="O21" s="5" t="s">
        <v>66</v>
      </c>
    </row>
    <row r="22" spans="1:15" customFormat="1" ht="15">
      <c r="A22" s="51" t="s">
        <v>14</v>
      </c>
      <c r="B22" s="53">
        <v>236019</v>
      </c>
      <c r="C22" s="53">
        <v>992</v>
      </c>
      <c r="D22" s="53">
        <v>3774</v>
      </c>
      <c r="E22" s="53">
        <v>3087</v>
      </c>
      <c r="F22" s="53">
        <v>116721</v>
      </c>
      <c r="G22" s="53">
        <v>1842</v>
      </c>
      <c r="H22" s="53">
        <v>4385</v>
      </c>
      <c r="I22" s="53">
        <v>1377</v>
      </c>
      <c r="J22" s="53">
        <v>45219</v>
      </c>
      <c r="K22" s="53">
        <v>0</v>
      </c>
      <c r="L22" s="53">
        <v>70118</v>
      </c>
      <c r="M22" s="53">
        <v>1821</v>
      </c>
      <c r="N22" s="53">
        <v>0</v>
      </c>
      <c r="O22" s="53">
        <v>0</v>
      </c>
    </row>
    <row r="23" spans="1:15" customFormat="1" ht="15">
      <c r="A23" s="51"/>
      <c r="B23" s="53"/>
      <c r="C23" s="53"/>
      <c r="D23" s="53"/>
      <c r="E23" s="53"/>
      <c r="F23" s="53"/>
      <c r="G23" s="53"/>
      <c r="H23" s="53"/>
      <c r="I23" s="53"/>
      <c r="J23" s="53"/>
      <c r="K23" s="53"/>
      <c r="L23" s="53"/>
      <c r="M23" s="53"/>
      <c r="N23" s="53"/>
      <c r="O23" s="53"/>
    </row>
    <row r="24" spans="1:15" customFormat="1" ht="15">
      <c r="A24" s="51"/>
      <c r="B24" s="53"/>
      <c r="C24" s="53"/>
      <c r="D24" s="53"/>
      <c r="E24" s="53"/>
      <c r="F24" s="53"/>
      <c r="G24" s="53"/>
      <c r="H24" s="53"/>
      <c r="I24" s="53"/>
      <c r="J24" s="53"/>
      <c r="K24" s="53"/>
      <c r="L24" s="53"/>
      <c r="M24" s="53"/>
      <c r="N24" s="53"/>
      <c r="O24" s="53"/>
    </row>
    <row r="25" spans="1:15" customFormat="1" ht="15">
      <c r="A25" s="51"/>
      <c r="B25" s="53"/>
      <c r="C25" s="53"/>
      <c r="D25" s="53"/>
      <c r="E25" s="53"/>
      <c r="F25" s="53"/>
      <c r="G25" s="53"/>
      <c r="H25" s="53"/>
      <c r="I25" s="53"/>
      <c r="J25" s="53"/>
      <c r="K25" s="53"/>
      <c r="L25" s="53"/>
      <c r="M25" s="53"/>
      <c r="N25" s="53"/>
      <c r="O25" s="53"/>
    </row>
    <row r="26" spans="1:15" customFormat="1" ht="15">
      <c r="A26" s="51"/>
      <c r="B26" s="53"/>
      <c r="C26" s="53"/>
      <c r="D26" s="53"/>
      <c r="E26" s="53"/>
      <c r="F26" s="53"/>
      <c r="G26" s="53"/>
      <c r="H26" s="53"/>
      <c r="I26" s="53"/>
      <c r="J26" s="53"/>
      <c r="K26" s="53"/>
      <c r="L26" s="53"/>
      <c r="M26" s="53"/>
      <c r="N26" s="53"/>
      <c r="O26" s="53"/>
    </row>
    <row r="27" spans="1:15" customFormat="1" ht="15">
      <c r="A27" s="51"/>
      <c r="B27" s="53"/>
      <c r="C27" s="53"/>
      <c r="D27" s="53"/>
      <c r="E27" s="53"/>
      <c r="F27" s="53"/>
      <c r="G27" s="53"/>
      <c r="H27" s="53"/>
      <c r="I27" s="53"/>
      <c r="J27" s="53"/>
      <c r="K27" s="53"/>
      <c r="L27" s="53"/>
      <c r="M27" s="53"/>
      <c r="N27" s="53"/>
      <c r="O27" s="53"/>
    </row>
    <row r="28" spans="1:15" customFormat="1" ht="15">
      <c r="A28" s="51"/>
      <c r="B28" s="53"/>
      <c r="C28" s="53"/>
      <c r="D28" s="53"/>
      <c r="E28" s="53"/>
      <c r="F28" s="53"/>
      <c r="G28" s="53"/>
      <c r="H28" s="53"/>
      <c r="I28" s="53"/>
      <c r="J28" s="53"/>
      <c r="K28" s="53"/>
      <c r="L28" s="53"/>
      <c r="M28" s="53"/>
      <c r="N28" s="53"/>
      <c r="O28" s="53"/>
    </row>
    <row r="29" spans="1:15" customFormat="1" ht="15">
      <c r="A29" s="51"/>
      <c r="B29" s="53"/>
      <c r="C29" s="53"/>
      <c r="D29" s="53"/>
      <c r="E29" s="53"/>
      <c r="F29" s="53"/>
      <c r="G29" s="53"/>
      <c r="H29" s="53"/>
      <c r="I29" s="53"/>
      <c r="J29" s="53"/>
      <c r="K29" s="53"/>
      <c r="L29" s="53"/>
      <c r="M29" s="53"/>
      <c r="N29" s="53"/>
      <c r="O29" s="53"/>
    </row>
    <row r="30" spans="1:15">
      <c r="A30" s="55" t="s">
        <v>67</v>
      </c>
      <c r="B30" s="54"/>
      <c r="C30" s="54"/>
      <c r="D30" s="54"/>
      <c r="E30" s="54"/>
      <c r="F30" s="54"/>
      <c r="G30" s="54"/>
    </row>
    <row r="31" spans="1:15">
      <c r="A31" s="55" t="s">
        <v>68</v>
      </c>
      <c r="B31" s="54"/>
      <c r="C31" s="54"/>
      <c r="D31" s="54"/>
      <c r="E31" s="54"/>
      <c r="F31" s="54"/>
      <c r="G31" s="54"/>
    </row>
    <row r="32" spans="1:15">
      <c r="A32" s="55" t="s">
        <v>69</v>
      </c>
    </row>
    <row r="33" spans="1:18">
      <c r="A33" s="55" t="s">
        <v>70</v>
      </c>
    </row>
    <row r="34" spans="1:18">
      <c r="A34" s="55" t="s">
        <v>71</v>
      </c>
      <c r="B34" s="54"/>
      <c r="C34" s="54"/>
      <c r="D34" s="54"/>
      <c r="E34" s="54"/>
      <c r="F34" s="54"/>
      <c r="G34" s="54"/>
    </row>
    <row r="35" spans="1:18">
      <c r="A35" s="55" t="s">
        <v>72</v>
      </c>
      <c r="B35" s="54"/>
      <c r="C35" s="54"/>
      <c r="D35" s="54"/>
      <c r="E35" s="54"/>
      <c r="F35" s="54"/>
      <c r="G35" s="54"/>
    </row>
    <row r="36" spans="1:18">
      <c r="A36" s="55" t="s">
        <v>73</v>
      </c>
      <c r="B36" s="54"/>
      <c r="C36" s="54"/>
      <c r="D36" s="54"/>
      <c r="E36" s="54"/>
      <c r="F36" s="54"/>
      <c r="G36" s="54"/>
    </row>
    <row r="37" spans="1:18">
      <c r="A37" s="55" t="s">
        <v>74</v>
      </c>
    </row>
    <row r="38" spans="1:18">
      <c r="A38" s="55" t="s">
        <v>75</v>
      </c>
    </row>
    <row r="39" spans="1:18">
      <c r="B39" s="54"/>
      <c r="C39" s="54"/>
      <c r="D39" s="54"/>
      <c r="E39" s="54"/>
      <c r="F39" s="54"/>
      <c r="G39" s="54"/>
    </row>
    <row r="40" spans="1:18">
      <c r="A40" s="55"/>
      <c r="B40" s="54"/>
      <c r="C40" s="54"/>
      <c r="D40" s="54"/>
      <c r="E40" s="54"/>
      <c r="F40" s="54"/>
      <c r="G40" s="54"/>
    </row>
    <row r="41" spans="1:18" s="47" customFormat="1" ht="15">
      <c r="A41" s="46" t="s">
        <v>76</v>
      </c>
    </row>
    <row r="42" spans="1:18" ht="57.95" customHeight="1">
      <c r="A42" s="56" t="s">
        <v>47</v>
      </c>
      <c r="B42" s="91" t="s">
        <v>48</v>
      </c>
      <c r="C42" s="91" t="s">
        <v>77</v>
      </c>
      <c r="J42" s="54"/>
      <c r="K42" s="54"/>
      <c r="L42" s="54"/>
      <c r="M42" s="54"/>
      <c r="N42" s="54"/>
      <c r="O42" s="54"/>
      <c r="P42" s="54"/>
      <c r="Q42" s="54"/>
      <c r="R42" s="48"/>
    </row>
    <row r="43" spans="1:18" ht="25.35" customHeight="1">
      <c r="A43" s="94">
        <v>44484</v>
      </c>
      <c r="B43" s="49" t="s">
        <v>50</v>
      </c>
      <c r="C43" s="49" t="s">
        <v>13</v>
      </c>
      <c r="J43" s="54"/>
      <c r="K43" s="54"/>
      <c r="L43" s="54"/>
      <c r="M43" s="54"/>
      <c r="N43" s="54"/>
      <c r="O43" s="54"/>
      <c r="P43" s="57"/>
    </row>
    <row r="44" spans="1:18" ht="15.6" customHeight="1">
      <c r="C44" s="149" t="s">
        <v>78</v>
      </c>
      <c r="D44" s="150"/>
      <c r="E44" s="150"/>
      <c r="F44" s="150"/>
      <c r="G44" s="151"/>
      <c r="H44" s="149" t="s">
        <v>79</v>
      </c>
      <c r="I44" s="150"/>
      <c r="J44" s="150"/>
      <c r="K44" s="150"/>
      <c r="L44" s="150"/>
      <c r="M44" s="150"/>
      <c r="N44" s="150"/>
      <c r="O44" s="150"/>
      <c r="P44" s="151"/>
    </row>
    <row r="45" spans="1:18" ht="63.75">
      <c r="A45" s="31" t="s">
        <v>80</v>
      </c>
      <c r="B45" s="31" t="s">
        <v>81</v>
      </c>
      <c r="C45" s="5" t="s">
        <v>82</v>
      </c>
      <c r="D45" s="5" t="s">
        <v>83</v>
      </c>
      <c r="E45" s="5" t="s">
        <v>84</v>
      </c>
      <c r="F45" s="5" t="s">
        <v>85</v>
      </c>
      <c r="G45" s="6" t="s">
        <v>86</v>
      </c>
      <c r="H45" s="5" t="s">
        <v>87</v>
      </c>
      <c r="I45" s="5" t="s">
        <v>88</v>
      </c>
      <c r="J45" s="6" t="s">
        <v>89</v>
      </c>
      <c r="K45" s="5" t="s">
        <v>90</v>
      </c>
      <c r="L45" s="5" t="s">
        <v>91</v>
      </c>
      <c r="M45" s="6" t="s">
        <v>92</v>
      </c>
      <c r="N45" s="5" t="s">
        <v>93</v>
      </c>
      <c r="O45" s="5" t="s">
        <v>94</v>
      </c>
      <c r="P45" s="6" t="s">
        <v>95</v>
      </c>
    </row>
    <row r="46" spans="1:18" ht="38.25">
      <c r="A46" s="51" t="s">
        <v>14</v>
      </c>
      <c r="B46" s="42" t="s">
        <v>96</v>
      </c>
      <c r="C46" s="53" t="s">
        <v>97</v>
      </c>
      <c r="D46" s="53">
        <v>251.93600000000001</v>
      </c>
      <c r="E46" s="53">
        <v>137411221</v>
      </c>
      <c r="F46" s="53" t="s">
        <v>98</v>
      </c>
      <c r="G46" s="53" t="s">
        <v>98</v>
      </c>
      <c r="H46" s="53">
        <v>2774057</v>
      </c>
      <c r="I46" s="137">
        <v>70287</v>
      </c>
      <c r="J46" s="53" t="s">
        <v>99</v>
      </c>
      <c r="K46" s="53">
        <v>18415212</v>
      </c>
      <c r="L46" s="137">
        <v>70287</v>
      </c>
      <c r="M46" s="53" t="s">
        <v>99</v>
      </c>
      <c r="N46" s="53">
        <v>637</v>
      </c>
      <c r="O46" s="137">
        <v>3974</v>
      </c>
      <c r="P46" s="53" t="s">
        <v>99</v>
      </c>
    </row>
    <row r="47" spans="1:18">
      <c r="A47" s="53"/>
      <c r="B47" s="53"/>
      <c r="C47" s="53"/>
      <c r="D47" s="53"/>
      <c r="E47" s="53"/>
      <c r="F47" s="53"/>
      <c r="G47" s="53"/>
      <c r="H47" s="53"/>
      <c r="I47" s="53"/>
      <c r="J47" s="53"/>
      <c r="K47" s="53"/>
      <c r="L47" s="53"/>
      <c r="M47" s="53"/>
      <c r="N47" s="53"/>
      <c r="O47" s="53"/>
      <c r="P47" s="53"/>
    </row>
    <row r="48" spans="1:18">
      <c r="A48" s="53"/>
      <c r="B48" s="53"/>
      <c r="C48" s="53"/>
      <c r="D48" s="53"/>
      <c r="E48" s="53"/>
      <c r="F48" s="53"/>
      <c r="G48" s="53"/>
      <c r="H48" s="53"/>
      <c r="I48" s="53"/>
      <c r="J48" s="53"/>
      <c r="K48" s="53"/>
      <c r="L48" s="53"/>
      <c r="M48" s="53"/>
      <c r="N48" s="53"/>
      <c r="O48" s="53"/>
      <c r="P48" s="53"/>
    </row>
    <row r="49" spans="1:3" s="54" customFormat="1" ht="12.75">
      <c r="A49" s="55" t="s">
        <v>100</v>
      </c>
      <c r="B49" s="55"/>
      <c r="C49" s="55"/>
    </row>
    <row r="50" spans="1:3" s="54" customFormat="1" ht="12.75">
      <c r="A50" s="55" t="s">
        <v>101</v>
      </c>
      <c r="B50" s="55"/>
      <c r="C50" s="55"/>
    </row>
    <row r="51" spans="1:3" s="54" customFormat="1" ht="12.75">
      <c r="A51" s="55" t="s">
        <v>102</v>
      </c>
      <c r="B51" s="55"/>
      <c r="C51" s="55"/>
    </row>
    <row r="52" spans="1:3" s="54" customFormat="1" ht="12.75">
      <c r="A52" s="55" t="s">
        <v>103</v>
      </c>
      <c r="B52" s="55"/>
      <c r="C52" s="55"/>
    </row>
    <row r="53" spans="1:3">
      <c r="A53" s="55" t="s">
        <v>70</v>
      </c>
    </row>
    <row r="54" spans="1:3">
      <c r="A54" s="55"/>
    </row>
    <row r="56" spans="1:3" ht="15">
      <c r="A56" s="46" t="s">
        <v>104</v>
      </c>
      <c r="B56" s="58"/>
      <c r="C56" s="59"/>
    </row>
    <row r="57" spans="1:3" s="44" customFormat="1" ht="178.5">
      <c r="A57" s="60" t="s">
        <v>105</v>
      </c>
      <c r="B57" s="60" t="s">
        <v>106</v>
      </c>
      <c r="C57" s="9"/>
    </row>
    <row r="58" spans="1:3" s="44" customFormat="1" ht="67.7" customHeight="1">
      <c r="A58" s="60" t="s">
        <v>107</v>
      </c>
      <c r="B58" s="60" t="s">
        <v>108</v>
      </c>
      <c r="C58" s="9"/>
    </row>
  </sheetData>
  <mergeCells count="10">
    <mergeCell ref="C44:G44"/>
    <mergeCell ref="H44:P44"/>
    <mergeCell ref="B19:O19"/>
    <mergeCell ref="B20:C20"/>
    <mergeCell ref="D20:E20"/>
    <mergeCell ref="F20:G20"/>
    <mergeCell ref="H20:I20"/>
    <mergeCell ref="J20:K20"/>
    <mergeCell ref="L20:M20"/>
    <mergeCell ref="N20:O20"/>
  </mergeCells>
  <pageMargins left="0.70866141732283472" right="0.70866141732283472" top="0.74803149606299213" bottom="0.74803149606299213" header="0.31496062992125984" footer="0.31496062992125984"/>
  <pageSetup paperSize="9" scale="65" orientation="landscape" horizontalDpi="4294967293"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6"/>
  <sheetViews>
    <sheetView topLeftCell="A9" zoomScale="85" zoomScaleNormal="85" workbookViewId="0">
      <selection activeCell="J21" sqref="J21"/>
    </sheetView>
  </sheetViews>
  <sheetFormatPr defaultColWidth="8.85546875" defaultRowHeight="14.25"/>
  <cols>
    <col min="1" max="1" width="44.28515625" style="44" customWidth="1"/>
    <col min="2" max="2" width="70.85546875" style="44" customWidth="1"/>
    <col min="3" max="3" width="17.5703125" style="44" customWidth="1"/>
    <col min="4" max="4" width="21.42578125" style="44" customWidth="1"/>
    <col min="5" max="5" width="14.42578125" style="44" customWidth="1"/>
    <col min="6" max="6" width="14.5703125" style="44" bestFit="1" customWidth="1"/>
    <col min="7" max="7" width="22.5703125" style="44" customWidth="1"/>
    <col min="8" max="8" width="15.5703125" style="44" customWidth="1"/>
    <col min="9" max="9" width="17.85546875" style="44" customWidth="1"/>
    <col min="10" max="10" width="14.42578125" style="44" customWidth="1"/>
    <col min="11" max="11" width="15.5703125" style="44" customWidth="1"/>
    <col min="12" max="14" width="15.140625" style="44" customWidth="1"/>
    <col min="15" max="15" width="14.85546875" style="44" customWidth="1"/>
    <col min="16" max="17" width="15.140625" style="44" customWidth="1"/>
    <col min="18" max="18" width="16.140625" style="44" customWidth="1"/>
    <col min="19" max="19" width="17.5703125" style="44" customWidth="1"/>
    <col min="20" max="20" width="14.42578125" style="44" customWidth="1"/>
    <col min="21" max="21" width="17.5703125" style="44" customWidth="1"/>
    <col min="22" max="16384" width="8.85546875" style="44"/>
  </cols>
  <sheetData>
    <row r="1" spans="1:13" ht="15.75">
      <c r="A1" s="16" t="s">
        <v>109</v>
      </c>
      <c r="B1" s="16"/>
      <c r="C1" s="16"/>
      <c r="D1" s="17"/>
      <c r="E1" s="17"/>
      <c r="F1" s="17"/>
      <c r="G1" s="17"/>
      <c r="H1" s="17"/>
      <c r="I1" s="17"/>
      <c r="J1" s="17"/>
      <c r="K1" s="17"/>
      <c r="L1" s="17"/>
      <c r="M1" s="17"/>
    </row>
    <row r="2" spans="1:13" ht="15.75">
      <c r="A2" s="43" t="s">
        <v>110</v>
      </c>
      <c r="B2" s="16"/>
      <c r="C2" s="16"/>
      <c r="D2" s="17"/>
      <c r="E2" s="17"/>
      <c r="F2" s="17"/>
      <c r="G2" s="17"/>
      <c r="H2" s="17"/>
      <c r="I2" s="17"/>
      <c r="J2" s="17"/>
      <c r="K2" s="17"/>
      <c r="L2" s="17"/>
      <c r="M2" s="17"/>
    </row>
    <row r="3" spans="1:13" ht="15.75">
      <c r="A3" s="43" t="s">
        <v>44</v>
      </c>
      <c r="B3" s="16"/>
      <c r="C3" s="16"/>
      <c r="D3" s="17"/>
      <c r="E3" s="17"/>
      <c r="F3" s="17"/>
      <c r="G3" s="17"/>
      <c r="H3" s="17"/>
      <c r="I3" s="17"/>
      <c r="J3" s="17"/>
      <c r="K3" s="17"/>
      <c r="L3" s="17"/>
      <c r="M3" s="17"/>
    </row>
    <row r="4" spans="1:13" s="45" customFormat="1" ht="15">
      <c r="A4" s="43" t="s">
        <v>45</v>
      </c>
    </row>
    <row r="5" spans="1:13" s="47" customFormat="1" ht="15">
      <c r="A5" s="46" t="s">
        <v>111</v>
      </c>
    </row>
    <row r="6" spans="1:13" ht="60" customHeight="1">
      <c r="A6" s="91" t="s">
        <v>47</v>
      </c>
      <c r="B6" s="91" t="s">
        <v>48</v>
      </c>
      <c r="C6" s="66" t="s">
        <v>112</v>
      </c>
      <c r="D6" s="66" t="s">
        <v>113</v>
      </c>
      <c r="F6" s="29"/>
      <c r="G6" s="29"/>
      <c r="H6" s="29"/>
      <c r="I6" s="29"/>
      <c r="J6" s="29"/>
      <c r="K6" s="29"/>
      <c r="L6" s="29"/>
      <c r="M6" s="29"/>
    </row>
    <row r="7" spans="1:13" ht="26.45" customHeight="1">
      <c r="A7" s="94">
        <v>44484</v>
      </c>
      <c r="B7" s="49" t="s">
        <v>50</v>
      </c>
      <c r="C7" s="106">
        <v>57</v>
      </c>
      <c r="D7" s="107">
        <v>1066</v>
      </c>
      <c r="F7" s="29"/>
      <c r="G7" s="29"/>
      <c r="H7" s="29"/>
      <c r="I7" s="29"/>
      <c r="J7" s="29"/>
      <c r="K7" s="29"/>
      <c r="L7" s="29"/>
      <c r="M7" s="29"/>
    </row>
    <row r="8" spans="1:13">
      <c r="A8" s="29"/>
      <c r="B8" s="29"/>
      <c r="C8" s="29"/>
      <c r="D8" s="29"/>
      <c r="E8" s="29"/>
      <c r="F8" s="29"/>
      <c r="G8" s="29"/>
    </row>
    <row r="9" spans="1:13" ht="89.25">
      <c r="A9" s="31" t="s">
        <v>51</v>
      </c>
      <c r="B9" s="65" t="s">
        <v>114</v>
      </c>
      <c r="C9" s="65" t="s">
        <v>115</v>
      </c>
      <c r="D9" s="65" t="s">
        <v>116</v>
      </c>
      <c r="E9" s="64" t="s">
        <v>117</v>
      </c>
      <c r="F9" s="40" t="s">
        <v>118</v>
      </c>
      <c r="G9" s="40" t="s">
        <v>119</v>
      </c>
      <c r="H9" s="40" t="s">
        <v>120</v>
      </c>
    </row>
    <row r="10" spans="1:13" ht="15">
      <c r="A10" s="32" t="s">
        <v>50</v>
      </c>
      <c r="B10" s="95" t="s">
        <v>121</v>
      </c>
      <c r="C10" s="96">
        <v>44466</v>
      </c>
      <c r="D10" s="32" t="s">
        <v>122</v>
      </c>
      <c r="E10" s="13">
        <v>11</v>
      </c>
      <c r="F10" s="52">
        <v>8</v>
      </c>
      <c r="G10" s="116">
        <f t="shared" ref="G10:G11" si="0">F10/(E10-F10)</f>
        <v>2.6666666666666665</v>
      </c>
      <c r="H10" s="103">
        <v>28.4</v>
      </c>
    </row>
    <row r="11" spans="1:13" ht="15">
      <c r="A11" s="32" t="s">
        <v>17</v>
      </c>
      <c r="B11" s="97" t="s">
        <v>123</v>
      </c>
      <c r="C11" s="96">
        <v>43229</v>
      </c>
      <c r="D11" s="32" t="s">
        <v>122</v>
      </c>
      <c r="E11" s="13">
        <v>6</v>
      </c>
      <c r="F11" s="52">
        <v>0</v>
      </c>
      <c r="G11" s="116">
        <f t="shared" si="0"/>
        <v>0</v>
      </c>
      <c r="H11" s="164">
        <v>16.5</v>
      </c>
    </row>
    <row r="12" spans="1:13" ht="30">
      <c r="A12" s="32" t="s">
        <v>17</v>
      </c>
      <c r="B12" s="95" t="s">
        <v>124</v>
      </c>
      <c r="C12" s="98">
        <v>43594</v>
      </c>
      <c r="D12" s="32" t="s">
        <v>125</v>
      </c>
      <c r="E12" s="13">
        <v>16</v>
      </c>
      <c r="F12" s="13">
        <v>0</v>
      </c>
      <c r="G12" s="116">
        <f t="shared" ref="G12:G18" si="1">F12/(E12-F12)</f>
        <v>0</v>
      </c>
      <c r="H12" s="165"/>
    </row>
    <row r="13" spans="1:13" ht="30">
      <c r="A13" s="32" t="s">
        <v>17</v>
      </c>
      <c r="B13" s="97" t="s">
        <v>126</v>
      </c>
      <c r="C13" s="99" t="s">
        <v>127</v>
      </c>
      <c r="D13" s="32" t="s">
        <v>125</v>
      </c>
      <c r="E13" s="13">
        <v>8</v>
      </c>
      <c r="F13" s="52">
        <v>0</v>
      </c>
      <c r="G13" s="116">
        <f t="shared" si="1"/>
        <v>0</v>
      </c>
      <c r="H13" s="165"/>
    </row>
    <row r="14" spans="1:13" ht="30">
      <c r="A14" s="32" t="s">
        <v>17</v>
      </c>
      <c r="B14" s="97" t="s">
        <v>128</v>
      </c>
      <c r="C14" s="96">
        <v>44466</v>
      </c>
      <c r="D14" s="32" t="s">
        <v>122</v>
      </c>
      <c r="E14" s="13">
        <v>22</v>
      </c>
      <c r="F14" s="115">
        <v>0</v>
      </c>
      <c r="G14" s="116">
        <f>F14/(E14-F14)</f>
        <v>0</v>
      </c>
      <c r="H14" s="166"/>
    </row>
    <row r="15" spans="1:13" ht="15">
      <c r="A15" s="32" t="s">
        <v>22</v>
      </c>
      <c r="B15" s="97" t="s">
        <v>129</v>
      </c>
      <c r="C15" s="96">
        <v>43601</v>
      </c>
      <c r="D15" s="32" t="s">
        <v>122</v>
      </c>
      <c r="E15" s="13">
        <v>1</v>
      </c>
      <c r="F15" s="13">
        <v>0</v>
      </c>
      <c r="G15" s="116">
        <f>F15/(E15-F15)</f>
        <v>0</v>
      </c>
      <c r="H15" s="103">
        <v>0.12</v>
      </c>
    </row>
    <row r="16" spans="1:13" ht="30">
      <c r="A16" s="32" t="s">
        <v>50</v>
      </c>
      <c r="B16" s="97" t="s">
        <v>130</v>
      </c>
      <c r="C16" s="32" t="s">
        <v>127</v>
      </c>
      <c r="D16" s="32" t="s">
        <v>131</v>
      </c>
      <c r="E16" s="13">
        <v>955</v>
      </c>
      <c r="F16" s="13">
        <v>100</v>
      </c>
      <c r="G16" s="116">
        <f t="shared" si="1"/>
        <v>0.11695906432748537</v>
      </c>
      <c r="H16" s="103">
        <v>2.38</v>
      </c>
    </row>
    <row r="17" spans="1:15" ht="15">
      <c r="A17" s="32" t="s">
        <v>50</v>
      </c>
      <c r="B17" s="97" t="s">
        <v>132</v>
      </c>
      <c r="C17" s="32" t="s">
        <v>127</v>
      </c>
      <c r="D17" s="32" t="s">
        <v>131</v>
      </c>
      <c r="E17" s="13">
        <v>84</v>
      </c>
      <c r="F17" s="13">
        <v>12</v>
      </c>
      <c r="G17" s="116">
        <f t="shared" si="1"/>
        <v>0.16666666666666666</v>
      </c>
      <c r="H17" s="103">
        <v>0.05</v>
      </c>
    </row>
    <row r="18" spans="1:15" ht="30">
      <c r="A18" s="32" t="s">
        <v>50</v>
      </c>
      <c r="B18" s="97" t="s">
        <v>133</v>
      </c>
      <c r="C18" s="96">
        <v>44440</v>
      </c>
      <c r="D18" s="32" t="s">
        <v>131</v>
      </c>
      <c r="E18" s="13">
        <v>1</v>
      </c>
      <c r="F18" s="13">
        <v>0</v>
      </c>
      <c r="G18" s="116">
        <f t="shared" si="1"/>
        <v>0</v>
      </c>
      <c r="H18" s="103">
        <v>1.1200000000000001</v>
      </c>
    </row>
    <row r="19" spans="1:15" ht="30">
      <c r="A19" s="32" t="s">
        <v>50</v>
      </c>
      <c r="B19" s="97" t="s">
        <v>134</v>
      </c>
      <c r="C19" s="32" t="s">
        <v>127</v>
      </c>
      <c r="D19" s="32" t="s">
        <v>131</v>
      </c>
      <c r="E19" s="13">
        <v>8</v>
      </c>
      <c r="F19" s="13">
        <v>8</v>
      </c>
      <c r="G19" s="117" t="s">
        <v>135</v>
      </c>
      <c r="H19" s="103">
        <v>0.01</v>
      </c>
    </row>
    <row r="20" spans="1:15" ht="30">
      <c r="A20" s="100" t="s">
        <v>50</v>
      </c>
      <c r="B20" s="101" t="s">
        <v>136</v>
      </c>
      <c r="C20" s="32" t="s">
        <v>127</v>
      </c>
      <c r="D20" s="32" t="s">
        <v>131</v>
      </c>
      <c r="E20" s="13">
        <v>8</v>
      </c>
      <c r="F20" s="13">
        <v>8</v>
      </c>
      <c r="G20" s="117" t="s">
        <v>135</v>
      </c>
      <c r="H20" s="103">
        <v>0.01</v>
      </c>
    </row>
    <row r="21" spans="1:15" ht="15">
      <c r="A21" s="100" t="s">
        <v>50</v>
      </c>
      <c r="B21" s="101" t="s">
        <v>137</v>
      </c>
      <c r="C21" s="32" t="s">
        <v>127</v>
      </c>
      <c r="D21" s="32" t="s">
        <v>131</v>
      </c>
      <c r="E21" s="13">
        <v>8</v>
      </c>
      <c r="F21" s="13">
        <v>8</v>
      </c>
      <c r="G21" s="117" t="s">
        <v>135</v>
      </c>
      <c r="H21" s="103" t="s">
        <v>138</v>
      </c>
    </row>
    <row r="22" spans="1:15" ht="15">
      <c r="A22" s="32" t="s">
        <v>50</v>
      </c>
      <c r="B22" s="97" t="s">
        <v>139</v>
      </c>
      <c r="C22" s="96">
        <v>44463</v>
      </c>
      <c r="D22" s="32" t="s">
        <v>122</v>
      </c>
      <c r="E22" s="13">
        <v>3</v>
      </c>
      <c r="F22" s="13">
        <v>3</v>
      </c>
      <c r="G22" s="117" t="s">
        <v>140</v>
      </c>
      <c r="H22" s="103">
        <v>0.19</v>
      </c>
    </row>
    <row r="23" spans="1:15" ht="15">
      <c r="A23" s="32" t="s">
        <v>50</v>
      </c>
      <c r="B23" s="102" t="s">
        <v>141</v>
      </c>
      <c r="C23" s="96">
        <v>43654</v>
      </c>
      <c r="D23" s="32" t="s">
        <v>131</v>
      </c>
      <c r="E23" s="13">
        <v>3</v>
      </c>
      <c r="F23" s="13">
        <v>3</v>
      </c>
      <c r="G23" s="117" t="s">
        <v>140</v>
      </c>
      <c r="H23" s="103">
        <v>0.14000000000000001</v>
      </c>
    </row>
    <row r="24" spans="1:15" ht="15">
      <c r="A24" s="32" t="s">
        <v>50</v>
      </c>
      <c r="B24" s="102" t="s">
        <v>142</v>
      </c>
      <c r="C24" s="96">
        <v>44463</v>
      </c>
      <c r="D24" s="32" t="s">
        <v>131</v>
      </c>
      <c r="E24" s="13">
        <v>1</v>
      </c>
      <c r="F24" s="13">
        <v>1</v>
      </c>
      <c r="G24" s="117" t="s">
        <v>143</v>
      </c>
      <c r="H24" s="13">
        <v>0.12</v>
      </c>
    </row>
    <row r="25" spans="1:15" customFormat="1" ht="15"/>
    <row r="26" spans="1:15" customFormat="1" ht="15.75">
      <c r="B26" s="152" t="s">
        <v>56</v>
      </c>
      <c r="C26" s="153"/>
      <c r="D26" s="153"/>
      <c r="E26" s="153"/>
      <c r="F26" s="153"/>
      <c r="G26" s="153"/>
      <c r="H26" s="153"/>
      <c r="I26" s="153"/>
      <c r="J26" s="153"/>
      <c r="K26" s="153"/>
      <c r="L26" s="153"/>
      <c r="M26" s="153"/>
      <c r="N26" s="153"/>
      <c r="O26" s="154"/>
    </row>
    <row r="27" spans="1:15" customFormat="1" ht="15">
      <c r="B27" s="149" t="s">
        <v>57</v>
      </c>
      <c r="C27" s="151"/>
      <c r="D27" s="149" t="s">
        <v>58</v>
      </c>
      <c r="E27" s="151"/>
      <c r="F27" s="149" t="s">
        <v>59</v>
      </c>
      <c r="G27" s="151"/>
      <c r="H27" s="149" t="s">
        <v>60</v>
      </c>
      <c r="I27" s="151"/>
      <c r="J27" s="149" t="s">
        <v>61</v>
      </c>
      <c r="K27" s="151"/>
      <c r="L27" s="149" t="s">
        <v>62</v>
      </c>
      <c r="M27" s="151"/>
      <c r="N27" s="149" t="s">
        <v>63</v>
      </c>
      <c r="O27" s="151"/>
    </row>
    <row r="28" spans="1:15" customFormat="1" ht="39">
      <c r="A28" s="31" t="s">
        <v>51</v>
      </c>
      <c r="B28" s="5" t="s">
        <v>144</v>
      </c>
      <c r="C28" s="5" t="s">
        <v>145</v>
      </c>
      <c r="D28" s="5" t="s">
        <v>144</v>
      </c>
      <c r="E28" s="5" t="s">
        <v>145</v>
      </c>
      <c r="F28" s="5" t="s">
        <v>144</v>
      </c>
      <c r="G28" s="5" t="s">
        <v>145</v>
      </c>
      <c r="H28" s="5" t="s">
        <v>144</v>
      </c>
      <c r="I28" s="5" t="s">
        <v>145</v>
      </c>
      <c r="J28" s="5" t="s">
        <v>144</v>
      </c>
      <c r="K28" s="5" t="s">
        <v>145</v>
      </c>
      <c r="L28" s="5" t="s">
        <v>144</v>
      </c>
      <c r="M28" s="5" t="s">
        <v>145</v>
      </c>
      <c r="N28" s="5" t="s">
        <v>144</v>
      </c>
      <c r="O28" s="5" t="s">
        <v>145</v>
      </c>
    </row>
    <row r="29" spans="1:15" customFormat="1" ht="15">
      <c r="A29" s="104" t="s">
        <v>121</v>
      </c>
      <c r="B29" s="105">
        <v>0.12</v>
      </c>
      <c r="C29" s="105">
        <v>0.12</v>
      </c>
      <c r="D29" s="105">
        <v>0.16</v>
      </c>
      <c r="E29" s="105">
        <v>0.16</v>
      </c>
      <c r="F29" s="105">
        <v>0.99</v>
      </c>
      <c r="G29" s="105">
        <v>0.99</v>
      </c>
      <c r="H29" s="105">
        <v>0.91</v>
      </c>
      <c r="I29" s="105">
        <v>0.91</v>
      </c>
      <c r="J29" s="105">
        <v>1</v>
      </c>
      <c r="K29" s="105">
        <v>1</v>
      </c>
      <c r="L29" s="105">
        <v>0.99</v>
      </c>
      <c r="M29" s="105">
        <v>0.99</v>
      </c>
      <c r="N29" s="105">
        <v>0</v>
      </c>
      <c r="O29" s="105">
        <v>0</v>
      </c>
    </row>
    <row r="30" spans="1:15" customFormat="1" ht="15">
      <c r="A30" s="104" t="s">
        <v>123</v>
      </c>
      <c r="B30" s="14">
        <v>6</v>
      </c>
      <c r="C30" s="53">
        <v>6</v>
      </c>
      <c r="D30" s="14">
        <v>0</v>
      </c>
      <c r="E30" s="53">
        <v>6</v>
      </c>
      <c r="F30" s="14">
        <v>0</v>
      </c>
      <c r="G30" s="53">
        <v>0</v>
      </c>
      <c r="H30" s="14">
        <v>6</v>
      </c>
      <c r="I30" s="53">
        <v>0</v>
      </c>
      <c r="J30" s="14">
        <v>6</v>
      </c>
      <c r="K30" s="53">
        <v>0</v>
      </c>
      <c r="L30" s="14">
        <v>6</v>
      </c>
      <c r="M30" s="53">
        <v>0</v>
      </c>
      <c r="N30" s="53">
        <v>0</v>
      </c>
      <c r="O30" s="53">
        <v>0</v>
      </c>
    </row>
    <row r="31" spans="1:15" customFormat="1" ht="15">
      <c r="A31" s="104" t="s">
        <v>124</v>
      </c>
      <c r="B31" s="14">
        <v>8</v>
      </c>
      <c r="C31" s="53">
        <v>8</v>
      </c>
      <c r="D31" s="14">
        <v>0</v>
      </c>
      <c r="E31" s="53">
        <v>1</v>
      </c>
      <c r="F31" s="14">
        <v>0</v>
      </c>
      <c r="G31" s="53">
        <v>0</v>
      </c>
      <c r="H31" s="14">
        <v>2</v>
      </c>
      <c r="I31" s="53">
        <v>0</v>
      </c>
      <c r="J31" s="14">
        <v>2</v>
      </c>
      <c r="K31" s="53">
        <v>0</v>
      </c>
      <c r="L31" s="14">
        <v>5</v>
      </c>
      <c r="M31" s="53">
        <v>0</v>
      </c>
      <c r="N31" s="53">
        <v>0</v>
      </c>
      <c r="O31" s="53">
        <v>0</v>
      </c>
    </row>
    <row r="32" spans="1:15" customFormat="1" ht="15">
      <c r="A32" s="104" t="s">
        <v>126</v>
      </c>
      <c r="B32" s="14">
        <v>6</v>
      </c>
      <c r="C32" s="53">
        <v>0</v>
      </c>
      <c r="D32" s="14">
        <v>2</v>
      </c>
      <c r="E32" s="53">
        <v>0</v>
      </c>
      <c r="F32" s="14">
        <v>1</v>
      </c>
      <c r="G32" s="53">
        <v>0</v>
      </c>
      <c r="H32" s="14">
        <v>1</v>
      </c>
      <c r="I32" s="53">
        <v>0</v>
      </c>
      <c r="J32" s="14">
        <v>2</v>
      </c>
      <c r="K32" s="53">
        <v>0</v>
      </c>
      <c r="L32" s="14">
        <v>3</v>
      </c>
      <c r="M32" s="53">
        <v>0</v>
      </c>
      <c r="N32" s="53">
        <v>0</v>
      </c>
      <c r="O32" s="53">
        <v>0</v>
      </c>
    </row>
    <row r="33" spans="1:15" customFormat="1" ht="15">
      <c r="A33" s="104" t="s">
        <v>128</v>
      </c>
      <c r="B33" s="14">
        <v>13</v>
      </c>
      <c r="C33" s="53"/>
      <c r="D33" s="14">
        <v>3</v>
      </c>
      <c r="E33" s="53"/>
      <c r="F33" s="14">
        <v>4</v>
      </c>
      <c r="G33" s="53"/>
      <c r="H33" s="14">
        <v>3</v>
      </c>
      <c r="I33" s="53"/>
      <c r="J33" s="14">
        <v>4</v>
      </c>
      <c r="K33" s="53"/>
      <c r="L33" s="14">
        <v>8</v>
      </c>
      <c r="M33" s="53"/>
      <c r="N33" s="53">
        <v>0</v>
      </c>
      <c r="O33" s="53">
        <v>0</v>
      </c>
    </row>
    <row r="34" spans="1:15" customFormat="1" ht="15">
      <c r="A34" s="104" t="s">
        <v>129</v>
      </c>
      <c r="B34" s="53">
        <v>0</v>
      </c>
      <c r="C34" s="53">
        <v>0</v>
      </c>
      <c r="D34" s="53">
        <v>0</v>
      </c>
      <c r="E34" s="53">
        <v>0</v>
      </c>
      <c r="F34" s="53">
        <v>0</v>
      </c>
      <c r="G34" s="53">
        <v>0</v>
      </c>
      <c r="H34" s="53">
        <v>1</v>
      </c>
      <c r="I34" s="53">
        <v>0</v>
      </c>
      <c r="J34" s="53">
        <v>0</v>
      </c>
      <c r="K34" s="53">
        <v>0</v>
      </c>
      <c r="L34" s="53">
        <v>0</v>
      </c>
      <c r="M34" s="53">
        <v>0</v>
      </c>
      <c r="N34" s="53">
        <v>0</v>
      </c>
      <c r="O34" s="53">
        <v>0</v>
      </c>
    </row>
    <row r="35" spans="1:15" customFormat="1" ht="15">
      <c r="A35" s="104" t="s">
        <v>146</v>
      </c>
      <c r="B35" s="53">
        <v>498</v>
      </c>
      <c r="C35" s="139">
        <v>60</v>
      </c>
      <c r="D35" s="53">
        <v>7</v>
      </c>
      <c r="E35" s="139">
        <v>0</v>
      </c>
      <c r="F35" s="53">
        <v>88</v>
      </c>
      <c r="G35" s="139">
        <v>7</v>
      </c>
      <c r="H35" s="53">
        <v>11</v>
      </c>
      <c r="I35" s="139">
        <v>4</v>
      </c>
      <c r="J35" s="53">
        <v>234</v>
      </c>
      <c r="K35" s="139">
        <v>18</v>
      </c>
      <c r="L35" s="53">
        <v>169</v>
      </c>
      <c r="M35" s="139">
        <v>18</v>
      </c>
      <c r="N35" s="53">
        <v>0</v>
      </c>
      <c r="O35" s="53">
        <v>0</v>
      </c>
    </row>
    <row r="36" spans="1:15" customFormat="1" ht="15">
      <c r="A36" s="104" t="s">
        <v>147</v>
      </c>
      <c r="B36" s="53">
        <v>36</v>
      </c>
      <c r="C36" s="53">
        <v>8</v>
      </c>
      <c r="D36" s="53">
        <v>45</v>
      </c>
      <c r="E36" s="53">
        <v>16</v>
      </c>
      <c r="F36" s="53">
        <v>20</v>
      </c>
      <c r="G36" s="53">
        <v>0</v>
      </c>
      <c r="H36" s="53">
        <v>7</v>
      </c>
      <c r="I36" s="53">
        <v>0</v>
      </c>
      <c r="J36" s="53">
        <v>12</v>
      </c>
      <c r="K36" s="53">
        <v>1</v>
      </c>
      <c r="L36" s="53">
        <v>41</v>
      </c>
      <c r="M36" s="53">
        <v>1</v>
      </c>
      <c r="N36" s="53">
        <v>0</v>
      </c>
      <c r="O36" s="53">
        <v>0</v>
      </c>
    </row>
    <row r="37" spans="1:15" customFormat="1" ht="15">
      <c r="A37" s="104" t="s">
        <v>133</v>
      </c>
      <c r="B37" s="53">
        <v>1</v>
      </c>
      <c r="C37" s="53">
        <v>0</v>
      </c>
      <c r="D37" s="53">
        <v>1</v>
      </c>
      <c r="E37" s="53">
        <v>0</v>
      </c>
      <c r="F37" s="53">
        <v>1</v>
      </c>
      <c r="G37" s="53">
        <v>0</v>
      </c>
      <c r="H37" s="53">
        <v>0</v>
      </c>
      <c r="I37" s="53">
        <v>0</v>
      </c>
      <c r="J37" s="53">
        <v>0</v>
      </c>
      <c r="K37" s="53">
        <v>0</v>
      </c>
      <c r="L37" s="53">
        <v>1</v>
      </c>
      <c r="M37" s="53">
        <v>0</v>
      </c>
      <c r="N37" s="53">
        <v>0</v>
      </c>
      <c r="O37" s="53">
        <v>0</v>
      </c>
    </row>
    <row r="38" spans="1:15" customFormat="1" ht="15">
      <c r="A38" s="104" t="s">
        <v>134</v>
      </c>
      <c r="B38" s="53">
        <v>7</v>
      </c>
      <c r="C38" s="14">
        <v>7</v>
      </c>
      <c r="D38" s="53">
        <v>0</v>
      </c>
      <c r="E38" s="53">
        <v>0</v>
      </c>
      <c r="F38" s="53">
        <v>6</v>
      </c>
      <c r="G38" s="53">
        <v>6</v>
      </c>
      <c r="H38" s="53">
        <v>6</v>
      </c>
      <c r="I38" s="53">
        <v>6</v>
      </c>
      <c r="J38" s="53">
        <v>0</v>
      </c>
      <c r="K38" s="53">
        <v>0</v>
      </c>
      <c r="L38" s="53">
        <v>7</v>
      </c>
      <c r="M38" s="53">
        <v>7</v>
      </c>
      <c r="N38" s="53">
        <v>0</v>
      </c>
      <c r="O38" s="53">
        <v>0</v>
      </c>
    </row>
    <row r="39" spans="1:15" customFormat="1" ht="15">
      <c r="A39" s="104" t="s">
        <v>136</v>
      </c>
      <c r="B39" s="53">
        <v>7</v>
      </c>
      <c r="C39" s="53">
        <v>7</v>
      </c>
      <c r="D39" s="53">
        <v>3</v>
      </c>
      <c r="E39" s="53">
        <v>3</v>
      </c>
      <c r="F39" s="53">
        <v>7</v>
      </c>
      <c r="G39" s="53">
        <v>7</v>
      </c>
      <c r="H39" s="53">
        <v>7</v>
      </c>
      <c r="I39" s="53">
        <v>7</v>
      </c>
      <c r="J39" s="53">
        <v>8</v>
      </c>
      <c r="K39" s="53">
        <v>8</v>
      </c>
      <c r="L39" s="53">
        <v>7</v>
      </c>
      <c r="M39" s="53">
        <v>7</v>
      </c>
      <c r="N39" s="53">
        <v>0</v>
      </c>
      <c r="O39" s="53">
        <v>0</v>
      </c>
    </row>
    <row r="40" spans="1:15" customFormat="1" ht="15">
      <c r="A40" s="104" t="s">
        <v>137</v>
      </c>
      <c r="B40" s="53">
        <v>0</v>
      </c>
      <c r="C40" s="53">
        <v>0</v>
      </c>
      <c r="D40" s="53">
        <v>8</v>
      </c>
      <c r="E40" s="53">
        <v>8</v>
      </c>
      <c r="F40" s="53">
        <v>0</v>
      </c>
      <c r="G40" s="53">
        <v>0</v>
      </c>
      <c r="H40" s="53">
        <v>0</v>
      </c>
      <c r="I40" s="53">
        <v>0</v>
      </c>
      <c r="J40" s="53">
        <v>0</v>
      </c>
      <c r="K40" s="53">
        <v>0</v>
      </c>
      <c r="L40" s="53">
        <v>0</v>
      </c>
      <c r="M40" s="53">
        <v>0</v>
      </c>
      <c r="N40" s="53">
        <v>0</v>
      </c>
      <c r="O40" s="53">
        <v>0</v>
      </c>
    </row>
    <row r="41" spans="1:15" customFormat="1" ht="15">
      <c r="A41" s="104" t="s">
        <v>139</v>
      </c>
      <c r="B41" s="53">
        <v>3</v>
      </c>
      <c r="C41" s="53">
        <v>3</v>
      </c>
      <c r="D41" s="53">
        <v>3</v>
      </c>
      <c r="E41" s="53">
        <v>3</v>
      </c>
      <c r="F41" s="53">
        <v>0</v>
      </c>
      <c r="G41" s="53">
        <v>0</v>
      </c>
      <c r="H41" s="53">
        <v>0</v>
      </c>
      <c r="I41" s="53">
        <v>0</v>
      </c>
      <c r="J41" s="53">
        <v>3</v>
      </c>
      <c r="K41" s="53">
        <v>3</v>
      </c>
      <c r="L41" s="53">
        <v>2</v>
      </c>
      <c r="M41" s="53">
        <v>2</v>
      </c>
      <c r="N41" s="53">
        <v>0</v>
      </c>
      <c r="O41" s="53">
        <v>0</v>
      </c>
    </row>
    <row r="42" spans="1:15" customFormat="1" ht="15">
      <c r="A42" s="104" t="s">
        <v>141</v>
      </c>
      <c r="B42" s="53">
        <v>3</v>
      </c>
      <c r="C42" s="53">
        <v>3</v>
      </c>
      <c r="D42" s="53">
        <v>0</v>
      </c>
      <c r="E42" s="53">
        <v>0</v>
      </c>
      <c r="F42" s="53">
        <v>0</v>
      </c>
      <c r="G42" s="53">
        <v>0</v>
      </c>
      <c r="H42" s="53">
        <v>0</v>
      </c>
      <c r="I42" s="53">
        <v>0</v>
      </c>
      <c r="J42" s="53">
        <v>0</v>
      </c>
      <c r="K42" s="53">
        <v>0</v>
      </c>
      <c r="L42" s="53">
        <v>3</v>
      </c>
      <c r="M42" s="53">
        <v>3</v>
      </c>
      <c r="N42" s="53">
        <v>0</v>
      </c>
      <c r="O42" s="53">
        <v>0</v>
      </c>
    </row>
    <row r="43" spans="1:15" customFormat="1" ht="15">
      <c r="A43" s="104" t="s">
        <v>142</v>
      </c>
      <c r="B43" s="53">
        <v>1</v>
      </c>
      <c r="C43" s="53">
        <v>1</v>
      </c>
      <c r="D43" s="53">
        <v>0</v>
      </c>
      <c r="E43" s="53">
        <v>0</v>
      </c>
      <c r="F43" s="53">
        <v>0</v>
      </c>
      <c r="G43" s="53">
        <v>0</v>
      </c>
      <c r="H43" s="53">
        <v>0</v>
      </c>
      <c r="I43" s="53">
        <v>0</v>
      </c>
      <c r="J43" s="53">
        <v>0</v>
      </c>
      <c r="K43" s="53">
        <v>0</v>
      </c>
      <c r="L43" s="53">
        <v>1</v>
      </c>
      <c r="M43" s="53">
        <v>1</v>
      </c>
      <c r="N43" s="53">
        <v>0</v>
      </c>
      <c r="O43" s="53">
        <v>0</v>
      </c>
    </row>
    <row r="44" spans="1:15">
      <c r="A44" s="10" t="s">
        <v>148</v>
      </c>
      <c r="B44" s="10"/>
      <c r="C44" s="10"/>
      <c r="D44" s="11"/>
      <c r="E44" s="11"/>
      <c r="F44" s="11"/>
      <c r="G44" s="11"/>
      <c r="H44" s="11"/>
      <c r="I44" s="11"/>
      <c r="J44" s="11"/>
      <c r="K44" s="11"/>
      <c r="L44" s="11"/>
      <c r="M44" s="11"/>
    </row>
    <row r="45" spans="1:15">
      <c r="A45" s="10" t="s">
        <v>149</v>
      </c>
      <c r="B45" s="10"/>
      <c r="C45" s="10"/>
      <c r="D45" s="11"/>
      <c r="E45" s="11"/>
      <c r="F45" s="11"/>
      <c r="G45" s="11"/>
      <c r="H45" s="11"/>
      <c r="I45" s="11"/>
      <c r="J45" s="11"/>
      <c r="K45" s="11"/>
      <c r="L45" s="11"/>
      <c r="M45" s="11"/>
    </row>
    <row r="46" spans="1:15">
      <c r="A46" s="10" t="s">
        <v>68</v>
      </c>
      <c r="B46" s="10"/>
      <c r="C46" s="10"/>
      <c r="D46" s="11"/>
      <c r="E46" s="11"/>
      <c r="F46" s="11"/>
      <c r="G46" s="11"/>
      <c r="H46" s="11"/>
      <c r="I46" s="11"/>
      <c r="J46" s="11"/>
      <c r="K46" s="11"/>
      <c r="L46" s="11"/>
      <c r="M46" s="11"/>
    </row>
    <row r="47" spans="1:15">
      <c r="A47" s="55" t="s">
        <v>150</v>
      </c>
      <c r="B47" s="10"/>
      <c r="C47" s="10"/>
      <c r="D47" s="11"/>
      <c r="E47" s="11"/>
      <c r="F47" s="11"/>
      <c r="G47" s="11"/>
      <c r="H47" s="11"/>
      <c r="I47" s="11"/>
      <c r="J47" s="11"/>
      <c r="K47" s="11"/>
      <c r="L47" s="11"/>
      <c r="M47" s="11"/>
    </row>
    <row r="48" spans="1:15">
      <c r="A48" s="55" t="s">
        <v>70</v>
      </c>
      <c r="B48" s="10"/>
      <c r="C48" s="10"/>
      <c r="D48" s="11"/>
      <c r="E48" s="11"/>
      <c r="F48" s="11"/>
      <c r="G48" s="11"/>
      <c r="H48" s="11"/>
      <c r="I48" s="11"/>
      <c r="J48" s="11"/>
      <c r="K48" s="11"/>
      <c r="L48" s="11"/>
      <c r="M48" s="11"/>
    </row>
    <row r="49" spans="1:17">
      <c r="A49" s="10" t="s">
        <v>151</v>
      </c>
    </row>
    <row r="50" spans="1:17">
      <c r="A50" s="55" t="s">
        <v>152</v>
      </c>
      <c r="B50" s="10"/>
      <c r="C50" s="10"/>
      <c r="D50" s="11"/>
      <c r="E50" s="11"/>
      <c r="F50" s="11"/>
      <c r="G50" s="11"/>
      <c r="H50" s="11"/>
      <c r="I50" s="11"/>
      <c r="J50" s="11"/>
      <c r="K50" s="11"/>
      <c r="L50" s="11"/>
      <c r="M50" s="11"/>
    </row>
    <row r="51" spans="1:17" s="42" customFormat="1">
      <c r="A51" s="55" t="s">
        <v>73</v>
      </c>
      <c r="B51" s="54"/>
      <c r="C51" s="54"/>
      <c r="D51" s="54"/>
    </row>
    <row r="52" spans="1:17">
      <c r="A52" s="55" t="s">
        <v>74</v>
      </c>
      <c r="B52" s="10"/>
      <c r="C52" s="10"/>
      <c r="D52" s="11"/>
      <c r="E52" s="11"/>
      <c r="F52" s="11"/>
      <c r="G52" s="11"/>
      <c r="H52" s="11"/>
      <c r="I52" s="11"/>
      <c r="J52" s="11"/>
      <c r="K52" s="11"/>
      <c r="L52" s="11"/>
      <c r="M52" s="11"/>
    </row>
    <row r="53" spans="1:17">
      <c r="A53" s="55" t="s">
        <v>153</v>
      </c>
      <c r="B53" s="63"/>
      <c r="C53" s="63"/>
      <c r="D53" s="63"/>
      <c r="E53" s="63"/>
      <c r="F53" s="63"/>
      <c r="G53" s="63"/>
      <c r="H53" s="63"/>
      <c r="I53" s="63"/>
      <c r="J53" s="63"/>
      <c r="K53" s="63"/>
      <c r="L53" s="63"/>
      <c r="M53" s="63"/>
    </row>
    <row r="54" spans="1:17">
      <c r="A54" s="63"/>
      <c r="B54" s="63"/>
      <c r="C54" s="63"/>
      <c r="D54" s="63"/>
      <c r="E54" s="63"/>
      <c r="F54" s="63"/>
      <c r="G54" s="63"/>
      <c r="H54" s="63"/>
      <c r="I54" s="63"/>
      <c r="J54" s="63"/>
      <c r="K54" s="63"/>
      <c r="L54" s="63"/>
      <c r="M54" s="63"/>
    </row>
    <row r="55" spans="1:17">
      <c r="A55" s="63"/>
      <c r="B55" s="63"/>
      <c r="C55" s="63"/>
      <c r="D55" s="63"/>
      <c r="E55" s="63"/>
      <c r="F55" s="63"/>
      <c r="G55" s="63"/>
      <c r="H55" s="63"/>
      <c r="I55" s="63"/>
      <c r="J55" s="63"/>
      <c r="K55" s="63"/>
      <c r="L55" s="63"/>
      <c r="M55" s="63"/>
    </row>
    <row r="56" spans="1:17" s="47" customFormat="1" ht="15">
      <c r="A56" s="46" t="s">
        <v>154</v>
      </c>
    </row>
    <row r="57" spans="1:17" ht="44.45" customHeight="1">
      <c r="A57" s="56" t="s">
        <v>47</v>
      </c>
      <c r="B57" s="91" t="s">
        <v>48</v>
      </c>
      <c r="C57" s="91" t="s">
        <v>77</v>
      </c>
      <c r="D57" s="11"/>
      <c r="E57" s="11"/>
      <c r="F57" s="11"/>
      <c r="G57" s="11"/>
      <c r="H57" s="11"/>
      <c r="I57" s="11"/>
      <c r="J57" s="11"/>
      <c r="K57" s="29"/>
      <c r="L57" s="29"/>
      <c r="M57" s="17"/>
    </row>
    <row r="58" spans="1:17" ht="15.6" customHeight="1">
      <c r="A58" s="94">
        <v>44484</v>
      </c>
      <c r="B58" s="49" t="s">
        <v>50</v>
      </c>
      <c r="C58" s="53" t="s">
        <v>155</v>
      </c>
      <c r="D58" s="11"/>
      <c r="E58" s="11"/>
      <c r="F58" s="11"/>
      <c r="G58" s="11"/>
      <c r="H58" s="11"/>
      <c r="I58" s="27"/>
      <c r="J58" s="17"/>
      <c r="K58" s="17"/>
      <c r="M58" s="17"/>
    </row>
    <row r="59" spans="1:17" ht="15" customHeight="1">
      <c r="D59" s="149" t="s">
        <v>156</v>
      </c>
      <c r="E59" s="150"/>
      <c r="F59" s="150"/>
      <c r="G59" s="150"/>
      <c r="H59" s="151"/>
      <c r="I59" s="149" t="s">
        <v>79</v>
      </c>
      <c r="J59" s="150"/>
      <c r="K59" s="150"/>
      <c r="L59" s="150"/>
      <c r="M59" s="150"/>
      <c r="N59" s="150"/>
      <c r="O59" s="150"/>
      <c r="P59" s="150"/>
      <c r="Q59" s="151"/>
    </row>
    <row r="60" spans="1:17" ht="63.75">
      <c r="A60" s="31" t="s">
        <v>80</v>
      </c>
      <c r="B60" s="31" t="s">
        <v>81</v>
      </c>
      <c r="C60" s="31" t="s">
        <v>157</v>
      </c>
      <c r="D60" s="5" t="s">
        <v>82</v>
      </c>
      <c r="E60" s="5" t="s">
        <v>83</v>
      </c>
      <c r="F60" s="5" t="s">
        <v>84</v>
      </c>
      <c r="G60" s="5" t="s">
        <v>85</v>
      </c>
      <c r="H60" s="6" t="s">
        <v>86</v>
      </c>
      <c r="I60" s="5" t="s">
        <v>87</v>
      </c>
      <c r="J60" s="5" t="s">
        <v>88</v>
      </c>
      <c r="K60" s="6" t="s">
        <v>89</v>
      </c>
      <c r="L60" s="5" t="s">
        <v>90</v>
      </c>
      <c r="M60" s="5" t="s">
        <v>91</v>
      </c>
      <c r="N60" s="6" t="s">
        <v>92</v>
      </c>
      <c r="O60" s="5" t="s">
        <v>93</v>
      </c>
      <c r="P60" s="5" t="s">
        <v>94</v>
      </c>
      <c r="Q60" s="6" t="s">
        <v>95</v>
      </c>
    </row>
    <row r="61" spans="1:17" ht="38.25">
      <c r="A61" s="155" t="s">
        <v>158</v>
      </c>
      <c r="B61" s="14" t="s">
        <v>159</v>
      </c>
      <c r="C61" s="32" t="s">
        <v>160</v>
      </c>
      <c r="D61" s="14" t="s">
        <v>161</v>
      </c>
      <c r="E61" s="53">
        <v>25633.694100000001</v>
      </c>
      <c r="F61" s="53">
        <v>5321</v>
      </c>
      <c r="G61" s="53">
        <f>538+1572+80</f>
        <v>2190</v>
      </c>
      <c r="H61" s="105">
        <f>(F61-G61)/G61</f>
        <v>1.4296803652968038</v>
      </c>
      <c r="I61" s="161">
        <v>2774057</v>
      </c>
      <c r="J61" s="158" t="s">
        <v>162</v>
      </c>
      <c r="K61" s="158" t="s">
        <v>162</v>
      </c>
      <c r="L61" s="161">
        <v>18415212</v>
      </c>
      <c r="M61" s="158" t="s">
        <v>162</v>
      </c>
      <c r="N61" s="158" t="s">
        <v>162</v>
      </c>
      <c r="O61" s="53">
        <v>147469</v>
      </c>
      <c r="P61" s="158" t="s">
        <v>162</v>
      </c>
      <c r="Q61" s="158" t="s">
        <v>162</v>
      </c>
    </row>
    <row r="62" spans="1:17" ht="25.5">
      <c r="A62" s="156"/>
      <c r="B62" s="14" t="s">
        <v>163</v>
      </c>
      <c r="C62" s="32" t="s">
        <v>164</v>
      </c>
      <c r="D62" s="14" t="s">
        <v>165</v>
      </c>
      <c r="E62" s="53">
        <v>10.218</v>
      </c>
      <c r="F62" s="53">
        <v>156</v>
      </c>
      <c r="G62" s="53">
        <v>0</v>
      </c>
      <c r="H62" s="53" t="s">
        <v>166</v>
      </c>
      <c r="I62" s="162"/>
      <c r="J62" s="159"/>
      <c r="K62" s="159"/>
      <c r="L62" s="162"/>
      <c r="M62" s="159"/>
      <c r="N62" s="159"/>
      <c r="O62" s="53">
        <v>0</v>
      </c>
      <c r="P62" s="159"/>
      <c r="Q62" s="159"/>
    </row>
    <row r="63" spans="1:17" ht="25.5">
      <c r="A63" s="157"/>
      <c r="B63" s="14" t="s">
        <v>167</v>
      </c>
      <c r="C63" s="32" t="s">
        <v>168</v>
      </c>
      <c r="D63" s="138" t="s">
        <v>169</v>
      </c>
      <c r="E63" s="53">
        <v>120955.3116</v>
      </c>
      <c r="F63" s="53">
        <v>348475</v>
      </c>
      <c r="G63" s="53">
        <v>92853</v>
      </c>
      <c r="H63" s="105">
        <f>(F63-G63)/G63</f>
        <v>2.7529751327366911</v>
      </c>
      <c r="I63" s="162"/>
      <c r="J63" s="159"/>
      <c r="K63" s="159"/>
      <c r="L63" s="162"/>
      <c r="M63" s="159"/>
      <c r="N63" s="159"/>
      <c r="O63" s="53">
        <v>256078</v>
      </c>
      <c r="P63" s="159"/>
      <c r="Q63" s="159"/>
    </row>
    <row r="64" spans="1:17" ht="38.25">
      <c r="A64" s="14" t="s">
        <v>17</v>
      </c>
      <c r="B64" s="14" t="s">
        <v>170</v>
      </c>
      <c r="C64" s="32" t="s">
        <v>160</v>
      </c>
      <c r="D64" s="14" t="s">
        <v>171</v>
      </c>
      <c r="E64" s="53">
        <v>16012.7083</v>
      </c>
      <c r="F64" s="53">
        <v>2098</v>
      </c>
      <c r="G64" s="53">
        <f>232+131+89+106+246+178+155+142+90</f>
        <v>1369</v>
      </c>
      <c r="H64" s="105">
        <f>(F64-G64)/G64</f>
        <v>0.53250547845142437</v>
      </c>
      <c r="I64" s="162"/>
      <c r="J64" s="159"/>
      <c r="K64" s="159"/>
      <c r="L64" s="162"/>
      <c r="M64" s="159"/>
      <c r="N64" s="159"/>
      <c r="O64" s="53">
        <v>0</v>
      </c>
      <c r="P64" s="159"/>
      <c r="Q64" s="159"/>
    </row>
    <row r="65" spans="1:17" ht="25.5">
      <c r="A65" s="14" t="s">
        <v>172</v>
      </c>
      <c r="B65" s="14" t="s">
        <v>173</v>
      </c>
      <c r="C65" s="14" t="s">
        <v>174</v>
      </c>
      <c r="D65" s="14" t="s">
        <v>175</v>
      </c>
      <c r="E65" s="53">
        <v>1.3447000000000001E-2</v>
      </c>
      <c r="F65" s="53">
        <v>46</v>
      </c>
      <c r="G65" s="53">
        <v>0</v>
      </c>
      <c r="H65" s="53" t="s">
        <v>166</v>
      </c>
      <c r="I65" s="162"/>
      <c r="J65" s="159"/>
      <c r="K65" s="159"/>
      <c r="L65" s="162"/>
      <c r="M65" s="159"/>
      <c r="N65" s="159"/>
      <c r="O65" s="53">
        <v>0</v>
      </c>
      <c r="P65" s="159"/>
      <c r="Q65" s="159"/>
    </row>
    <row r="66" spans="1:17" ht="25.5">
      <c r="A66" s="14" t="s">
        <v>176</v>
      </c>
      <c r="B66" s="14" t="s">
        <v>177</v>
      </c>
      <c r="C66" s="14" t="s">
        <v>174</v>
      </c>
      <c r="D66" s="14" t="s">
        <v>175</v>
      </c>
      <c r="E66" s="53">
        <v>6.0601000000000003</v>
      </c>
      <c r="F66" s="53">
        <v>310</v>
      </c>
      <c r="G66" s="53">
        <v>0</v>
      </c>
      <c r="H66" s="53" t="s">
        <v>166</v>
      </c>
      <c r="I66" s="163"/>
      <c r="J66" s="160"/>
      <c r="K66" s="160"/>
      <c r="L66" s="163"/>
      <c r="M66" s="160"/>
      <c r="N66" s="160"/>
      <c r="O66" s="53">
        <v>0</v>
      </c>
      <c r="P66" s="160"/>
      <c r="Q66" s="160"/>
    </row>
    <row r="67" spans="1:17">
      <c r="A67" s="55" t="s">
        <v>100</v>
      </c>
      <c r="B67" s="10"/>
      <c r="C67" s="11"/>
      <c r="D67" s="11"/>
      <c r="E67" s="11"/>
      <c r="F67" s="11"/>
      <c r="G67" s="11"/>
      <c r="H67" s="11"/>
      <c r="I67" s="11"/>
      <c r="J67" s="11"/>
      <c r="K67" s="11"/>
      <c r="M67" s="11"/>
    </row>
    <row r="68" spans="1:17">
      <c r="A68" s="55" t="s">
        <v>101</v>
      </c>
      <c r="B68" s="10"/>
      <c r="C68" s="11"/>
      <c r="D68" s="11"/>
      <c r="E68" s="11"/>
      <c r="F68" s="11"/>
      <c r="G68" s="11"/>
      <c r="H68" s="11"/>
      <c r="I68" s="11"/>
      <c r="J68" s="11"/>
      <c r="K68" s="11"/>
      <c r="M68" s="11"/>
    </row>
    <row r="69" spans="1:17">
      <c r="A69" s="55" t="s">
        <v>102</v>
      </c>
      <c r="B69" s="10"/>
      <c r="C69" s="11"/>
      <c r="D69" s="11"/>
      <c r="E69" s="11"/>
      <c r="F69" s="11"/>
      <c r="G69" s="11"/>
      <c r="H69" s="11"/>
      <c r="I69" s="11"/>
      <c r="J69" s="11"/>
      <c r="K69" s="11"/>
      <c r="L69" s="11"/>
      <c r="M69" s="11"/>
    </row>
    <row r="70" spans="1:17">
      <c r="A70" s="55" t="s">
        <v>103</v>
      </c>
      <c r="B70" s="10"/>
      <c r="C70" s="11"/>
      <c r="D70" s="11"/>
      <c r="E70" s="11"/>
      <c r="F70" s="11"/>
      <c r="G70" s="11"/>
      <c r="H70" s="11"/>
      <c r="I70" s="11"/>
      <c r="J70" s="11"/>
      <c r="K70" s="11"/>
      <c r="L70" s="11"/>
      <c r="M70" s="11"/>
    </row>
    <row r="71" spans="1:17">
      <c r="A71" s="55" t="s">
        <v>70</v>
      </c>
      <c r="B71" s="10"/>
      <c r="C71" s="11"/>
      <c r="D71" s="11"/>
      <c r="E71" s="11"/>
      <c r="F71" s="11"/>
      <c r="G71" s="11"/>
      <c r="H71" s="11"/>
      <c r="I71" s="11"/>
      <c r="J71" s="11"/>
      <c r="K71" s="11"/>
      <c r="L71" s="11"/>
      <c r="M71" s="11"/>
    </row>
    <row r="72" spans="1:17">
      <c r="A72" s="55"/>
      <c r="B72" s="10"/>
      <c r="C72" s="11"/>
      <c r="D72" s="11"/>
      <c r="E72" s="11"/>
      <c r="F72" s="11"/>
      <c r="G72" s="11"/>
      <c r="H72" s="11"/>
      <c r="I72" s="11"/>
      <c r="J72" s="11"/>
      <c r="K72" s="11"/>
      <c r="L72" s="11"/>
      <c r="M72" s="11"/>
    </row>
    <row r="73" spans="1:17">
      <c r="A73" s="10"/>
      <c r="B73" s="10"/>
      <c r="C73" s="11"/>
      <c r="D73" s="11"/>
      <c r="E73" s="11"/>
      <c r="F73" s="11"/>
      <c r="G73" s="11"/>
      <c r="H73" s="11"/>
      <c r="I73" s="11"/>
      <c r="J73" s="11"/>
      <c r="K73" s="11"/>
      <c r="L73" s="11"/>
      <c r="M73" s="11"/>
    </row>
    <row r="74" spans="1:17" ht="15">
      <c r="A74" s="46" t="s">
        <v>104</v>
      </c>
      <c r="B74" s="59"/>
      <c r="C74" s="62"/>
      <c r="D74" s="61"/>
      <c r="E74" s="61"/>
      <c r="F74" s="61"/>
      <c r="G74" s="61"/>
      <c r="H74" s="61"/>
      <c r="I74" s="61"/>
      <c r="J74" s="61"/>
      <c r="K74" s="61"/>
      <c r="L74" s="61"/>
      <c r="M74" s="61"/>
    </row>
    <row r="75" spans="1:17" ht="127.5">
      <c r="A75" s="60" t="s">
        <v>178</v>
      </c>
      <c r="B75" s="60" t="s">
        <v>179</v>
      </c>
      <c r="C75" s="11"/>
      <c r="D75" s="11"/>
      <c r="E75" s="11"/>
      <c r="F75" s="11"/>
      <c r="G75" s="11"/>
      <c r="H75" s="11"/>
      <c r="I75" s="11"/>
      <c r="J75" s="11"/>
      <c r="K75" s="11"/>
      <c r="L75" s="11"/>
      <c r="M75" s="11"/>
    </row>
    <row r="76" spans="1:17" ht="140.25">
      <c r="A76" s="60" t="s">
        <v>180</v>
      </c>
      <c r="B76" s="60" t="s">
        <v>181</v>
      </c>
      <c r="C76" s="11"/>
    </row>
  </sheetData>
  <mergeCells count="20">
    <mergeCell ref="H11:H14"/>
    <mergeCell ref="D59:H59"/>
    <mergeCell ref="I59:Q59"/>
    <mergeCell ref="B26:O26"/>
    <mergeCell ref="B27:C27"/>
    <mergeCell ref="D27:E27"/>
    <mergeCell ref="F27:G27"/>
    <mergeCell ref="H27:I27"/>
    <mergeCell ref="J27:K27"/>
    <mergeCell ref="L27:M27"/>
    <mergeCell ref="N27:O27"/>
    <mergeCell ref="A61:A63"/>
    <mergeCell ref="K61:K66"/>
    <mergeCell ref="N61:N66"/>
    <mergeCell ref="Q61:Q66"/>
    <mergeCell ref="P61:P66"/>
    <mergeCell ref="M61:M66"/>
    <mergeCell ref="J61:J66"/>
    <mergeCell ref="I61:I66"/>
    <mergeCell ref="L61:L66"/>
  </mergeCells>
  <hyperlinks>
    <hyperlink ref="B10" r:id="rId1" display="https://www.emodnet-seabedhabitats.eu/access-data/launch-map-viewer/?activeFilters=&amp;zoom=3&amp;center=-31.692,52.591&amp;layerIds=1,2,3&amp;baseLayerId=-3&amp;activeFilters=" xr:uid="{29894E56-1E23-40CD-BE93-089D7650AFA8}"/>
    <hyperlink ref="B11" r:id="rId2" display="https://www.emodnet-seabedhabitats.eu/access-data/launch-map-viewer/?activeFilters=&amp;zoom=3&amp;center=-31.692,52.591&amp;layerIds=17,18,85,86,87,88&amp;baseLayerId=-3&amp;activeFilters=" xr:uid="{27282EC9-7E71-4387-8085-F7A5AF53B3C9}"/>
    <hyperlink ref="B12" r:id="rId3" display="https://www.emodnet-seabedhabitats.eu/access-data/launch-map-viewer/?activeFilters=&amp;zoom=3&amp;center=-31.692,52.591&amp;layerIds=20,22,26,34,36,38,91,40,43,45,1044,1046,1050,1052,1061&amp;baseLayerId=-3&amp;activeFilters=" xr:uid="{7DEAD117-6452-4D98-9C37-922CFD9A787F}"/>
    <hyperlink ref="B13" r:id="rId4" display="https://www.emodnet-seabedhabitats.eu/access-data/launch-map-viewer/?activeFilters=&amp;zoom=3&amp;center=-31.692,52.591&amp;layerIds=29,89,1043,16,1055,1048,1056,1059&amp;baseLayerId=-3&amp;activeFilters=" xr:uid="{8E076617-A879-4183-A1ED-A820870CCD0B}"/>
    <hyperlink ref="B14" r:id="rId5" display="https://www.emodnet-seabedhabitats.eu/access-data/launch-map-viewer/?activeFilters=&amp;zoom=3&amp;center=-31.692,52.591&amp;layerIds=23,28,33,35,37,39,90,1042,1054,1058,41,44,46,1045,1047,1049,1051,1053,1057,1060,19,21&amp;baseLayerId=-3&amp;activeFilters=" xr:uid="{AA935D0B-FE78-4FDC-A22E-99CCE18A2E4F}"/>
    <hyperlink ref="B15" r:id="rId6" display="https://www.emodnet-seabedhabitats.eu/access-data/launch-map-viewer/?zoom=6&amp;center=33.870,43.370&amp;layerIds=49&amp;baseLayerId=-3&amp;activeFilters=" xr:uid="{D5929C3D-BE4E-4A74-941F-0FEA6FE4E1D0}"/>
    <hyperlink ref="B16" r:id="rId7" display="https://www.emodnet-seabedhabitats.eu/access-data/launch-map-viewer/?zoom=4&amp;center=-3.508,52.305&amp;layerIds=500,501,502,510,520,521,522&amp;baseLayerId=-3&amp;activeFilters=" xr:uid="{66A6B9F1-4BE8-4DCE-BF49-0B527FA654A1}"/>
    <hyperlink ref="B17" r:id="rId8" display="https://www.emodnet-seabedhabitats.eu/access-data/launch-map-viewer/?zoom=4&amp;center=-3.508,52.305&amp;layerIds=950,951,952,953,954,955,956,957,958,959,960,961,962,963,964,965,966,967,968,969,970,971,972,973,974,975,976,977,978,979,980,981,982,983,984,985,986,987,988,989,990,991,992,993,994,995,996,997,998,999,1000,1001,1002,1003,1010,1011,1012,1013,1014,1015,1016,1017,1018,1019,1020,1021,1022,1023,1024,1025,1026,1027,1028,1029,1030,1031,1032,1033,1034,1035,1036,1037,1038,1039,1040&amp;baseLayerId=-3&amp;activeFilters=" xr:uid="{ED5A6043-13F9-40CD-8BBB-AB0F2D8A0CB2}"/>
    <hyperlink ref="B18" r:id="rId9" display="https://www.emodnet-seabedhabitats.eu/access-data/launch-map-viewer/?zoom=4&amp;center=-3.508,52.305&amp;layerIds=801&amp;baseLayerId=-3&amp;activeFilters=" xr:uid="{388A538A-1E0E-4C9C-83F3-703FF8D0ADBE}"/>
    <hyperlink ref="B19" r:id="rId10" display="https://www.emodnet-seabedhabitats.eu/access-data/launch-map-viewer/?zoom=4&amp;center=-3.508,52.305&amp;layerIds=810,811,812,813,814,815,816,817&amp;baseLayerId=-3&amp;activeFilters=" xr:uid="{D2408F04-C34C-42C6-B57D-EF85BB311858}"/>
    <hyperlink ref="B22" r:id="rId11" display="https://www.emodnet-seabedhabitats.eu/access-data/launch-map-viewer/?zoom=4&amp;center=-3.508,52.305&amp;layerIds=820,821,822&amp;baseLayerId=-3&amp;activeFilters=" xr:uid="{E40CD024-7D15-436D-860A-CD2F5A8064BB}"/>
    <hyperlink ref="B24" r:id="rId12" display="https://www.emodnet-seabedhabitats.eu/access-data/launch-map-viewer/?zoom=4&amp;center=-3.508,52.305&amp;layerIds=66,67,68&amp;baseLayerId=-3&amp;activeFilters=" xr:uid="{B6174C17-209A-48AC-8788-01793B7996AA}"/>
    <hyperlink ref="B20" r:id="rId13" display="Composite data products: Habitats Directive - Official 2018 reported distribution" xr:uid="{353D0852-2DB4-43B7-BEC8-CED8B4016F73}"/>
    <hyperlink ref="B21" r:id="rId14" xr:uid="{1C44903C-6342-41BD-A1B7-E64722B64105}"/>
    <hyperlink ref="B23" r:id="rId15" display="https://www.emodnet-seabedhabitats.eu/access-data/launch-map-viewer/?zoom=4&amp;center=-3.508,52.305&amp;layerIds=66,67,68&amp;baseLayerId=-3&amp;activeFilters=" xr:uid="{259F7D16-E7B3-4BBE-9DC8-1C61F5B40098}"/>
  </hyperlinks>
  <pageMargins left="0.7" right="0.7" top="0.75" bottom="0.75" header="0.3" footer="0.3"/>
  <pageSetup paperSize="9" scale="72" orientation="landscape" horizontalDpi="4294967293" r:id="rId16"/>
  <legacyDrawing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70"/>
  <sheetViews>
    <sheetView topLeftCell="A37" zoomScale="85" zoomScaleNormal="85" workbookViewId="0">
      <selection activeCell="H25" sqref="H25"/>
    </sheetView>
  </sheetViews>
  <sheetFormatPr defaultColWidth="9.140625" defaultRowHeight="14.25"/>
  <cols>
    <col min="1" max="2" width="18.5703125" style="67" customWidth="1"/>
    <col min="3" max="3" width="16.85546875" style="67" customWidth="1"/>
    <col min="4" max="6" width="16.140625" style="67" customWidth="1"/>
    <col min="7" max="7" width="22.5703125" style="67" customWidth="1"/>
    <col min="8" max="8" width="35.5703125" style="67" customWidth="1"/>
    <col min="9" max="16384" width="9.140625" style="67"/>
  </cols>
  <sheetData>
    <row r="1" spans="1:9" s="17" customFormat="1" ht="15.75">
      <c r="A1" s="16" t="s">
        <v>182</v>
      </c>
      <c r="B1" s="16"/>
    </row>
    <row r="2" spans="1:9" s="17" customFormat="1">
      <c r="A2" s="43" t="s">
        <v>183</v>
      </c>
    </row>
    <row r="3" spans="1:9" s="17" customFormat="1" ht="15.75">
      <c r="A3" s="43" t="s">
        <v>184</v>
      </c>
      <c r="B3" s="16"/>
    </row>
    <row r="4" spans="1:9" s="45" customFormat="1" ht="15">
      <c r="A4" s="43" t="s">
        <v>45</v>
      </c>
    </row>
    <row r="5" spans="1:9">
      <c r="A5" s="91" t="s">
        <v>47</v>
      </c>
      <c r="B5" s="91" t="s">
        <v>48</v>
      </c>
      <c r="I5" s="68"/>
    </row>
    <row r="6" spans="1:9">
      <c r="A6" s="89"/>
      <c r="B6" s="89"/>
      <c r="I6" s="68"/>
    </row>
    <row r="7" spans="1:9" ht="51">
      <c r="A7" s="31" t="s">
        <v>185</v>
      </c>
      <c r="B7" s="5" t="s">
        <v>186</v>
      </c>
      <c r="C7" s="5" t="s">
        <v>187</v>
      </c>
      <c r="D7" s="5" t="s">
        <v>188</v>
      </c>
      <c r="E7" s="5" t="s">
        <v>189</v>
      </c>
      <c r="F7" s="5" t="s">
        <v>190</v>
      </c>
      <c r="G7" s="5" t="s">
        <v>191</v>
      </c>
      <c r="H7" s="5" t="s">
        <v>192</v>
      </c>
      <c r="I7" s="68"/>
    </row>
    <row r="8" spans="1:9">
      <c r="A8" s="32" t="s">
        <v>193</v>
      </c>
      <c r="B8" s="32" t="s">
        <v>194</v>
      </c>
      <c r="C8" s="14" t="s">
        <v>195</v>
      </c>
      <c r="D8" s="14" t="s">
        <v>196</v>
      </c>
      <c r="E8" s="14" t="s">
        <v>197</v>
      </c>
      <c r="F8" s="14" t="s">
        <v>14</v>
      </c>
      <c r="G8" s="14" t="s">
        <v>198</v>
      </c>
      <c r="H8" s="14"/>
    </row>
    <row r="9" spans="1:9">
      <c r="A9" s="32" t="s">
        <v>199</v>
      </c>
      <c r="B9" s="32" t="s">
        <v>194</v>
      </c>
      <c r="C9" s="14" t="s">
        <v>195</v>
      </c>
      <c r="D9" s="14" t="s">
        <v>196</v>
      </c>
      <c r="E9" s="14" t="s">
        <v>197</v>
      </c>
      <c r="F9" s="14" t="s">
        <v>14</v>
      </c>
      <c r="G9" s="14" t="s">
        <v>198</v>
      </c>
      <c r="H9" s="14"/>
    </row>
    <row r="10" spans="1:9" ht="25.5">
      <c r="A10" s="32" t="s">
        <v>200</v>
      </c>
      <c r="B10" s="32" t="s">
        <v>201</v>
      </c>
      <c r="C10" s="14" t="s">
        <v>195</v>
      </c>
      <c r="D10" s="14" t="s">
        <v>202</v>
      </c>
      <c r="E10" s="14" t="s">
        <v>197</v>
      </c>
      <c r="F10" s="14" t="s">
        <v>14</v>
      </c>
      <c r="G10" s="14"/>
      <c r="H10" s="14" t="s">
        <v>203</v>
      </c>
    </row>
    <row r="11" spans="1:9" ht="25.5">
      <c r="A11" s="32" t="s">
        <v>204</v>
      </c>
      <c r="B11" s="32" t="s">
        <v>201</v>
      </c>
      <c r="C11" s="14" t="s">
        <v>205</v>
      </c>
      <c r="D11" s="14" t="s">
        <v>196</v>
      </c>
      <c r="E11" s="14" t="s">
        <v>197</v>
      </c>
      <c r="F11" s="14" t="s">
        <v>14</v>
      </c>
      <c r="G11" s="14" t="s">
        <v>198</v>
      </c>
      <c r="H11" s="14"/>
    </row>
    <row r="12" spans="1:9" ht="51">
      <c r="A12" s="32" t="s">
        <v>206</v>
      </c>
      <c r="B12" s="32" t="s">
        <v>201</v>
      </c>
      <c r="C12" s="14" t="s">
        <v>205</v>
      </c>
      <c r="D12" s="14" t="s">
        <v>196</v>
      </c>
      <c r="E12" s="14" t="s">
        <v>197</v>
      </c>
      <c r="F12" s="14" t="s">
        <v>14</v>
      </c>
      <c r="G12" s="14" t="s">
        <v>198</v>
      </c>
      <c r="H12" s="14"/>
    </row>
    <row r="13" spans="1:9" ht="25.5">
      <c r="A13" s="32" t="s">
        <v>207</v>
      </c>
      <c r="B13" s="32" t="s">
        <v>208</v>
      </c>
      <c r="C13" s="14" t="s">
        <v>205</v>
      </c>
      <c r="D13" s="14" t="s">
        <v>196</v>
      </c>
      <c r="E13" s="14" t="s">
        <v>197</v>
      </c>
      <c r="F13" s="14" t="s">
        <v>14</v>
      </c>
      <c r="G13" s="14" t="s">
        <v>198</v>
      </c>
      <c r="H13" s="14"/>
    </row>
    <row r="14" spans="1:9" ht="25.5">
      <c r="A14" s="32" t="s">
        <v>209</v>
      </c>
      <c r="B14" s="32" t="s">
        <v>194</v>
      </c>
      <c r="C14" s="14" t="s">
        <v>210</v>
      </c>
      <c r="D14" s="14" t="s">
        <v>196</v>
      </c>
      <c r="E14" s="14" t="s">
        <v>197</v>
      </c>
      <c r="F14" s="14" t="s">
        <v>14</v>
      </c>
      <c r="G14" s="14" t="s">
        <v>198</v>
      </c>
      <c r="H14" s="14"/>
    </row>
    <row r="15" spans="1:9">
      <c r="A15" s="32" t="s">
        <v>211</v>
      </c>
      <c r="B15" s="32" t="s">
        <v>194</v>
      </c>
      <c r="C15" s="14" t="s">
        <v>210</v>
      </c>
      <c r="D15" s="14" t="s">
        <v>202</v>
      </c>
      <c r="E15" s="14" t="s">
        <v>197</v>
      </c>
      <c r="F15" s="14" t="s">
        <v>14</v>
      </c>
      <c r="G15" s="14"/>
      <c r="H15" s="14" t="s">
        <v>203</v>
      </c>
    </row>
    <row r="16" spans="1:9" ht="25.5">
      <c r="A16" s="32" t="s">
        <v>212</v>
      </c>
      <c r="B16" s="32" t="s">
        <v>201</v>
      </c>
      <c r="C16" s="14" t="s">
        <v>213</v>
      </c>
      <c r="D16" s="14" t="s">
        <v>196</v>
      </c>
      <c r="E16" s="14" t="s">
        <v>197</v>
      </c>
      <c r="F16" s="14" t="s">
        <v>14</v>
      </c>
      <c r="G16" s="14" t="s">
        <v>198</v>
      </c>
      <c r="H16" s="14"/>
    </row>
    <row r="17" spans="1:8" ht="38.25">
      <c r="A17" s="32" t="s">
        <v>214</v>
      </c>
      <c r="B17" s="32" t="s">
        <v>201</v>
      </c>
      <c r="C17" s="14" t="s">
        <v>215</v>
      </c>
      <c r="D17" s="14" t="s">
        <v>196</v>
      </c>
      <c r="E17" s="14" t="s">
        <v>197</v>
      </c>
      <c r="F17" s="14" t="s">
        <v>14</v>
      </c>
      <c r="G17" s="14" t="s">
        <v>198</v>
      </c>
      <c r="H17" s="14"/>
    </row>
    <row r="18" spans="1:8" ht="25.5">
      <c r="A18" s="32" t="s">
        <v>216</v>
      </c>
      <c r="B18" s="32" t="s">
        <v>201</v>
      </c>
      <c r="C18" s="14" t="s">
        <v>215</v>
      </c>
      <c r="D18" s="14" t="s">
        <v>196</v>
      </c>
      <c r="E18" s="14" t="s">
        <v>197</v>
      </c>
      <c r="F18" s="14" t="s">
        <v>14</v>
      </c>
      <c r="G18" s="14" t="s">
        <v>198</v>
      </c>
      <c r="H18" s="14"/>
    </row>
    <row r="19" spans="1:8">
      <c r="A19" s="32" t="s">
        <v>217</v>
      </c>
      <c r="B19" s="32" t="s">
        <v>194</v>
      </c>
      <c r="C19" s="14" t="s">
        <v>218</v>
      </c>
      <c r="D19" s="14" t="s">
        <v>196</v>
      </c>
      <c r="E19" s="14" t="s">
        <v>197</v>
      </c>
      <c r="F19" s="14" t="s">
        <v>14</v>
      </c>
      <c r="G19" s="14" t="s">
        <v>198</v>
      </c>
      <c r="H19" s="14"/>
    </row>
    <row r="20" spans="1:8" ht="38.25">
      <c r="A20" s="32" t="s">
        <v>219</v>
      </c>
      <c r="B20" s="32" t="s">
        <v>194</v>
      </c>
      <c r="C20" s="14" t="s">
        <v>220</v>
      </c>
      <c r="D20" s="14" t="s">
        <v>202</v>
      </c>
      <c r="E20" s="14" t="s">
        <v>197</v>
      </c>
      <c r="F20" s="14" t="s">
        <v>14</v>
      </c>
      <c r="G20" s="14"/>
      <c r="H20" s="14" t="s">
        <v>203</v>
      </c>
    </row>
    <row r="21" spans="1:8" ht="25.5">
      <c r="A21" s="32" t="s">
        <v>221</v>
      </c>
      <c r="B21" s="32" t="s">
        <v>194</v>
      </c>
      <c r="C21" s="14" t="s">
        <v>222</v>
      </c>
      <c r="D21" s="14" t="s">
        <v>196</v>
      </c>
      <c r="E21" s="14" t="s">
        <v>197</v>
      </c>
      <c r="F21" s="14" t="s">
        <v>14</v>
      </c>
      <c r="G21" s="14" t="s">
        <v>198</v>
      </c>
      <c r="H21" s="14"/>
    </row>
    <row r="22" spans="1:8" ht="63.75">
      <c r="A22" s="32" t="s">
        <v>223</v>
      </c>
      <c r="B22" s="32" t="s">
        <v>201</v>
      </c>
      <c r="C22" s="14" t="s">
        <v>222</v>
      </c>
      <c r="D22" s="14" t="s">
        <v>196</v>
      </c>
      <c r="E22" s="14" t="s">
        <v>197</v>
      </c>
      <c r="F22" s="14" t="s">
        <v>14</v>
      </c>
      <c r="G22" s="14" t="s">
        <v>198</v>
      </c>
      <c r="H22" s="14"/>
    </row>
    <row r="23" spans="1:8" ht="51">
      <c r="A23" s="32" t="s">
        <v>224</v>
      </c>
      <c r="B23" s="32" t="s">
        <v>201</v>
      </c>
      <c r="C23" s="14" t="s">
        <v>222</v>
      </c>
      <c r="D23" s="14" t="s">
        <v>196</v>
      </c>
      <c r="E23" s="14" t="s">
        <v>197</v>
      </c>
      <c r="F23" s="14" t="s">
        <v>14</v>
      </c>
      <c r="G23" s="14" t="s">
        <v>198</v>
      </c>
      <c r="H23" s="14"/>
    </row>
    <row r="24" spans="1:8" ht="38.25">
      <c r="A24" s="32" t="s">
        <v>225</v>
      </c>
      <c r="B24" s="32" t="s">
        <v>226</v>
      </c>
      <c r="C24" s="14" t="s">
        <v>213</v>
      </c>
      <c r="D24" s="14" t="s">
        <v>196</v>
      </c>
      <c r="E24" s="14" t="s">
        <v>227</v>
      </c>
      <c r="F24" s="93" t="s">
        <v>226</v>
      </c>
      <c r="G24" s="14"/>
      <c r="H24" s="14" t="s">
        <v>228</v>
      </c>
    </row>
    <row r="25" spans="1:8" ht="25.5">
      <c r="A25" s="32" t="s">
        <v>229</v>
      </c>
      <c r="B25" s="32" t="s">
        <v>201</v>
      </c>
      <c r="C25" s="14" t="s">
        <v>230</v>
      </c>
      <c r="D25" s="14" t="s">
        <v>196</v>
      </c>
      <c r="E25" s="14" t="s">
        <v>197</v>
      </c>
      <c r="F25" s="14" t="s">
        <v>14</v>
      </c>
      <c r="G25" s="14" t="s">
        <v>198</v>
      </c>
      <c r="H25" s="14"/>
    </row>
    <row r="26" spans="1:8">
      <c r="A26" s="32" t="s">
        <v>231</v>
      </c>
      <c r="B26" s="32" t="s">
        <v>194</v>
      </c>
      <c r="C26" s="14" t="s">
        <v>230</v>
      </c>
      <c r="D26" s="14" t="s">
        <v>196</v>
      </c>
      <c r="E26" s="14" t="s">
        <v>197</v>
      </c>
      <c r="F26" s="14" t="s">
        <v>14</v>
      </c>
      <c r="G26" s="14" t="s">
        <v>198</v>
      </c>
      <c r="H26" s="14"/>
    </row>
    <row r="27" spans="1:8" ht="25.5">
      <c r="A27" s="32" t="s">
        <v>232</v>
      </c>
      <c r="B27" s="32" t="s">
        <v>201</v>
      </c>
      <c r="C27" s="14" t="s">
        <v>233</v>
      </c>
      <c r="D27" s="14" t="s">
        <v>196</v>
      </c>
      <c r="E27" s="14" t="s">
        <v>197</v>
      </c>
      <c r="F27" s="14" t="s">
        <v>14</v>
      </c>
      <c r="G27" s="14" t="s">
        <v>198</v>
      </c>
      <c r="H27" s="14"/>
    </row>
    <row r="28" spans="1:8" ht="25.5">
      <c r="A28" s="32" t="s">
        <v>234</v>
      </c>
      <c r="B28" s="32" t="s">
        <v>201</v>
      </c>
      <c r="C28" s="14" t="s">
        <v>233</v>
      </c>
      <c r="D28" s="14" t="s">
        <v>196</v>
      </c>
      <c r="E28" s="14" t="s">
        <v>197</v>
      </c>
      <c r="F28" s="14" t="s">
        <v>14</v>
      </c>
      <c r="G28" s="14" t="s">
        <v>198</v>
      </c>
      <c r="H28" s="14"/>
    </row>
    <row r="29" spans="1:8" ht="25.5">
      <c r="A29" s="32" t="s">
        <v>235</v>
      </c>
      <c r="B29" s="32" t="s">
        <v>194</v>
      </c>
      <c r="C29" s="14" t="s">
        <v>233</v>
      </c>
      <c r="D29" s="14" t="s">
        <v>196</v>
      </c>
      <c r="E29" s="14" t="s">
        <v>197</v>
      </c>
      <c r="F29" s="14" t="s">
        <v>14</v>
      </c>
      <c r="G29" s="14" t="s">
        <v>198</v>
      </c>
      <c r="H29" s="14"/>
    </row>
    <row r="30" spans="1:8" ht="25.5">
      <c r="A30" s="32" t="s">
        <v>236</v>
      </c>
      <c r="B30" s="32" t="s">
        <v>201</v>
      </c>
      <c r="C30" s="14" t="s">
        <v>237</v>
      </c>
      <c r="D30" s="14" t="s">
        <v>196</v>
      </c>
      <c r="E30" s="14" t="s">
        <v>197</v>
      </c>
      <c r="F30" s="14" t="s">
        <v>14</v>
      </c>
      <c r="G30" s="14" t="s">
        <v>198</v>
      </c>
      <c r="H30" s="14"/>
    </row>
    <row r="31" spans="1:8" ht="25.5">
      <c r="A31" s="32" t="s">
        <v>238</v>
      </c>
      <c r="B31" s="32" t="s">
        <v>208</v>
      </c>
      <c r="C31" s="14" t="s">
        <v>237</v>
      </c>
      <c r="D31" s="14" t="s">
        <v>196</v>
      </c>
      <c r="E31" s="14" t="s">
        <v>197</v>
      </c>
      <c r="F31" s="14" t="s">
        <v>14</v>
      </c>
      <c r="G31" s="14" t="s">
        <v>198</v>
      </c>
      <c r="H31" s="14"/>
    </row>
    <row r="32" spans="1:8" ht="51">
      <c r="A32" s="32" t="s">
        <v>239</v>
      </c>
      <c r="B32" s="32" t="s">
        <v>201</v>
      </c>
      <c r="C32" s="14" t="s">
        <v>240</v>
      </c>
      <c r="D32" s="14" t="s">
        <v>196</v>
      </c>
      <c r="E32" s="14" t="s">
        <v>197</v>
      </c>
      <c r="F32" s="72" t="s">
        <v>14</v>
      </c>
      <c r="G32" s="14" t="s">
        <v>198</v>
      </c>
      <c r="H32" s="14"/>
    </row>
    <row r="33" spans="1:8">
      <c r="A33" s="32" t="s">
        <v>241</v>
      </c>
      <c r="B33" s="32" t="s">
        <v>194</v>
      </c>
      <c r="C33" s="14" t="s">
        <v>242</v>
      </c>
      <c r="D33" s="14" t="s">
        <v>196</v>
      </c>
      <c r="E33" s="14" t="s">
        <v>197</v>
      </c>
      <c r="F33" s="14" t="s">
        <v>14</v>
      </c>
      <c r="G33" s="14" t="s">
        <v>198</v>
      </c>
      <c r="H33" s="14"/>
    </row>
    <row r="34" spans="1:8">
      <c r="A34" s="32" t="s">
        <v>243</v>
      </c>
      <c r="B34" s="32" t="s">
        <v>194</v>
      </c>
      <c r="C34" s="14" t="s">
        <v>244</v>
      </c>
      <c r="D34" s="14" t="s">
        <v>196</v>
      </c>
      <c r="E34" s="14" t="s">
        <v>197</v>
      </c>
      <c r="F34" s="14" t="s">
        <v>14</v>
      </c>
      <c r="G34" s="14" t="s">
        <v>198</v>
      </c>
      <c r="H34" s="14"/>
    </row>
    <row r="35" spans="1:8" ht="25.5">
      <c r="A35" s="32" t="s">
        <v>245</v>
      </c>
      <c r="B35" s="32" t="s">
        <v>201</v>
      </c>
      <c r="C35" s="14" t="s">
        <v>246</v>
      </c>
      <c r="D35" s="14" t="s">
        <v>196</v>
      </c>
      <c r="E35" s="14" t="s">
        <v>197</v>
      </c>
      <c r="F35" s="14" t="s">
        <v>14</v>
      </c>
      <c r="G35" s="14" t="s">
        <v>198</v>
      </c>
      <c r="H35" s="14"/>
    </row>
    <row r="36" spans="1:8" ht="38.25">
      <c r="A36" s="32" t="s">
        <v>247</v>
      </c>
      <c r="B36" s="32" t="s">
        <v>201</v>
      </c>
      <c r="C36" s="14" t="s">
        <v>248</v>
      </c>
      <c r="D36" s="14" t="s">
        <v>196</v>
      </c>
      <c r="E36" s="14" t="s">
        <v>197</v>
      </c>
      <c r="F36" s="14" t="s">
        <v>14</v>
      </c>
      <c r="G36" s="14" t="s">
        <v>198</v>
      </c>
      <c r="H36" s="14"/>
    </row>
    <row r="37" spans="1:8" ht="51">
      <c r="A37" s="32" t="s">
        <v>249</v>
      </c>
      <c r="B37" s="32" t="s">
        <v>250</v>
      </c>
      <c r="C37" s="14" t="s">
        <v>251</v>
      </c>
      <c r="D37" s="14" t="s">
        <v>196</v>
      </c>
      <c r="E37" s="14" t="s">
        <v>197</v>
      </c>
      <c r="F37" s="14" t="s">
        <v>14</v>
      </c>
      <c r="G37" s="14" t="s">
        <v>198</v>
      </c>
      <c r="H37" s="14"/>
    </row>
    <row r="38" spans="1:8" ht="25.5">
      <c r="A38" s="32" t="s">
        <v>252</v>
      </c>
      <c r="B38" s="32" t="s">
        <v>194</v>
      </c>
      <c r="C38" s="14" t="s">
        <v>253</v>
      </c>
      <c r="D38" s="14" t="s">
        <v>202</v>
      </c>
      <c r="E38" s="14" t="s">
        <v>197</v>
      </c>
      <c r="F38" s="14" t="s">
        <v>14</v>
      </c>
      <c r="G38" s="14"/>
      <c r="H38" s="14" t="s">
        <v>203</v>
      </c>
    </row>
    <row r="39" spans="1:8" ht="63.75">
      <c r="A39" s="32" t="s">
        <v>254</v>
      </c>
      <c r="B39" s="32" t="s">
        <v>194</v>
      </c>
      <c r="C39" s="14" t="s">
        <v>253</v>
      </c>
      <c r="D39" s="14" t="s">
        <v>202</v>
      </c>
      <c r="E39" s="14" t="s">
        <v>197</v>
      </c>
      <c r="F39" s="14" t="s">
        <v>14</v>
      </c>
      <c r="G39" s="14"/>
      <c r="H39" s="14" t="s">
        <v>203</v>
      </c>
    </row>
    <row r="40" spans="1:8" ht="51">
      <c r="A40" s="32" t="s">
        <v>255</v>
      </c>
      <c r="B40" s="32" t="s">
        <v>194</v>
      </c>
      <c r="C40" s="14" t="s">
        <v>253</v>
      </c>
      <c r="D40" s="14" t="s">
        <v>202</v>
      </c>
      <c r="E40" s="14" t="s">
        <v>197</v>
      </c>
      <c r="F40" s="14" t="s">
        <v>14</v>
      </c>
      <c r="G40" s="14"/>
      <c r="H40" s="14" t="s">
        <v>203</v>
      </c>
    </row>
    <row r="41" spans="1:8" ht="38.25">
      <c r="A41" s="32" t="s">
        <v>256</v>
      </c>
      <c r="B41" s="32" t="s">
        <v>194</v>
      </c>
      <c r="C41" s="14" t="s">
        <v>253</v>
      </c>
      <c r="D41" s="14" t="s">
        <v>202</v>
      </c>
      <c r="E41" s="14" t="s">
        <v>197</v>
      </c>
      <c r="F41" s="14" t="s">
        <v>14</v>
      </c>
      <c r="G41" s="14"/>
      <c r="H41" s="14" t="s">
        <v>203</v>
      </c>
    </row>
    <row r="42" spans="1:8" ht="76.5">
      <c r="A42" s="32" t="s">
        <v>257</v>
      </c>
      <c r="B42" s="32" t="s">
        <v>194</v>
      </c>
      <c r="C42" s="14" t="s">
        <v>253</v>
      </c>
      <c r="D42" s="14" t="s">
        <v>202</v>
      </c>
      <c r="E42" s="14" t="s">
        <v>197</v>
      </c>
      <c r="F42" s="14" t="s">
        <v>14</v>
      </c>
      <c r="G42" s="14"/>
      <c r="H42" s="14" t="s">
        <v>203</v>
      </c>
    </row>
    <row r="43" spans="1:8" ht="38.25">
      <c r="A43" s="32" t="s">
        <v>258</v>
      </c>
      <c r="B43" s="32" t="s">
        <v>194</v>
      </c>
      <c r="C43" s="14" t="s">
        <v>253</v>
      </c>
      <c r="D43" s="14" t="s">
        <v>202</v>
      </c>
      <c r="E43" s="14" t="s">
        <v>197</v>
      </c>
      <c r="F43" s="14" t="s">
        <v>14</v>
      </c>
      <c r="G43" s="14"/>
      <c r="H43" s="14" t="s">
        <v>203</v>
      </c>
    </row>
    <row r="44" spans="1:8" ht="51">
      <c r="A44" s="32" t="s">
        <v>259</v>
      </c>
      <c r="B44" s="32" t="s">
        <v>194</v>
      </c>
      <c r="C44" s="14" t="s">
        <v>253</v>
      </c>
      <c r="D44" s="14" t="s">
        <v>202</v>
      </c>
      <c r="E44" s="14" t="s">
        <v>197</v>
      </c>
      <c r="F44" s="14" t="s">
        <v>14</v>
      </c>
      <c r="G44" s="14"/>
      <c r="H44" s="14" t="s">
        <v>203</v>
      </c>
    </row>
    <row r="45" spans="1:8" ht="63.75">
      <c r="A45" s="32" t="s">
        <v>260</v>
      </c>
      <c r="B45" s="32" t="s">
        <v>194</v>
      </c>
      <c r="C45" s="14" t="s">
        <v>253</v>
      </c>
      <c r="D45" s="14" t="s">
        <v>202</v>
      </c>
      <c r="E45" s="14" t="s">
        <v>197</v>
      </c>
      <c r="F45" s="14" t="s">
        <v>14</v>
      </c>
      <c r="G45" s="14"/>
      <c r="H45" s="14" t="s">
        <v>203</v>
      </c>
    </row>
    <row r="46" spans="1:8">
      <c r="A46" s="32" t="s">
        <v>261</v>
      </c>
      <c r="B46" s="32" t="s">
        <v>194</v>
      </c>
      <c r="C46" s="14" t="s">
        <v>253</v>
      </c>
      <c r="D46" s="14" t="s">
        <v>202</v>
      </c>
      <c r="E46" s="14" t="s">
        <v>197</v>
      </c>
      <c r="F46" s="14" t="s">
        <v>14</v>
      </c>
      <c r="G46" s="14"/>
      <c r="H46" s="14" t="s">
        <v>203</v>
      </c>
    </row>
    <row r="47" spans="1:8" ht="25.5">
      <c r="A47" s="32" t="s">
        <v>262</v>
      </c>
      <c r="B47" s="32" t="s">
        <v>201</v>
      </c>
      <c r="C47" s="14" t="s">
        <v>263</v>
      </c>
      <c r="D47" s="14" t="s">
        <v>196</v>
      </c>
      <c r="E47" s="14" t="s">
        <v>197</v>
      </c>
      <c r="F47" s="14" t="s">
        <v>14</v>
      </c>
      <c r="G47" s="14" t="s">
        <v>198</v>
      </c>
      <c r="H47" s="14"/>
    </row>
    <row r="48" spans="1:8" ht="25.5">
      <c r="A48" s="32" t="s">
        <v>264</v>
      </c>
      <c r="B48" s="32" t="s">
        <v>201</v>
      </c>
      <c r="C48" s="14" t="s">
        <v>263</v>
      </c>
      <c r="D48" s="14" t="s">
        <v>196</v>
      </c>
      <c r="E48" s="14" t="s">
        <v>197</v>
      </c>
      <c r="F48" s="14" t="s">
        <v>14</v>
      </c>
      <c r="G48" s="14" t="s">
        <v>198</v>
      </c>
      <c r="H48" s="14"/>
    </row>
    <row r="49" spans="1:8" ht="25.5">
      <c r="A49" s="32" t="s">
        <v>265</v>
      </c>
      <c r="B49" s="32" t="s">
        <v>201</v>
      </c>
      <c r="C49" s="14" t="s">
        <v>263</v>
      </c>
      <c r="D49" s="14" t="s">
        <v>196</v>
      </c>
      <c r="E49" s="14" t="s">
        <v>197</v>
      </c>
      <c r="F49" s="14" t="s">
        <v>14</v>
      </c>
      <c r="G49" s="14" t="s">
        <v>198</v>
      </c>
      <c r="H49" s="14"/>
    </row>
    <row r="50" spans="1:8" ht="25.5">
      <c r="A50" s="32" t="s">
        <v>266</v>
      </c>
      <c r="B50" s="32" t="s">
        <v>201</v>
      </c>
      <c r="C50" s="14" t="s">
        <v>263</v>
      </c>
      <c r="D50" s="14" t="s">
        <v>196</v>
      </c>
      <c r="E50" s="14" t="s">
        <v>197</v>
      </c>
      <c r="F50" s="14" t="s">
        <v>14</v>
      </c>
      <c r="G50" s="14" t="s">
        <v>198</v>
      </c>
      <c r="H50" s="14"/>
    </row>
    <row r="51" spans="1:8" ht="25.5">
      <c r="A51" s="32" t="s">
        <v>267</v>
      </c>
      <c r="B51" s="32" t="s">
        <v>201</v>
      </c>
      <c r="C51" s="14" t="s">
        <v>263</v>
      </c>
      <c r="D51" s="14" t="s">
        <v>196</v>
      </c>
      <c r="E51" s="14" t="s">
        <v>197</v>
      </c>
      <c r="F51" s="14" t="s">
        <v>14</v>
      </c>
      <c r="G51" s="14" t="s">
        <v>198</v>
      </c>
      <c r="H51" s="14"/>
    </row>
    <row r="52" spans="1:8" ht="25.5">
      <c r="A52" s="32" t="s">
        <v>268</v>
      </c>
      <c r="B52" s="32" t="s">
        <v>201</v>
      </c>
      <c r="C52" s="14" t="s">
        <v>263</v>
      </c>
      <c r="D52" s="14" t="s">
        <v>196</v>
      </c>
      <c r="E52" s="14" t="s">
        <v>197</v>
      </c>
      <c r="F52" s="14" t="s">
        <v>14</v>
      </c>
      <c r="G52" s="14" t="s">
        <v>198</v>
      </c>
      <c r="H52" s="14"/>
    </row>
    <row r="53" spans="1:8">
      <c r="A53" s="32" t="s">
        <v>269</v>
      </c>
      <c r="B53" s="32" t="s">
        <v>194</v>
      </c>
      <c r="C53" s="14" t="s">
        <v>270</v>
      </c>
      <c r="D53" s="14" t="s">
        <v>202</v>
      </c>
      <c r="E53" s="14" t="s">
        <v>197</v>
      </c>
      <c r="F53" s="14" t="s">
        <v>14</v>
      </c>
      <c r="G53" s="14"/>
      <c r="H53" s="14" t="s">
        <v>203</v>
      </c>
    </row>
    <row r="54" spans="1:8" ht="38.25">
      <c r="A54" s="32" t="s">
        <v>271</v>
      </c>
      <c r="B54" s="32" t="s">
        <v>201</v>
      </c>
      <c r="C54" s="14" t="s">
        <v>272</v>
      </c>
      <c r="D54" s="14" t="s">
        <v>196</v>
      </c>
      <c r="E54" s="14" t="s">
        <v>197</v>
      </c>
      <c r="F54" s="14" t="s">
        <v>14</v>
      </c>
      <c r="G54" s="14" t="s">
        <v>198</v>
      </c>
      <c r="H54" s="14"/>
    </row>
    <row r="55" spans="1:8">
      <c r="H55" s="72"/>
    </row>
    <row r="56" spans="1:8">
      <c r="A56" s="92"/>
      <c r="B56" s="92"/>
      <c r="C56" s="72"/>
      <c r="D56" s="72"/>
      <c r="E56" s="72"/>
      <c r="F56" s="72"/>
      <c r="G56" s="72"/>
      <c r="H56" s="72"/>
    </row>
    <row r="57" spans="1:8">
      <c r="H57" s="72"/>
    </row>
    <row r="58" spans="1:8">
      <c r="H58" s="72"/>
    </row>
    <row r="59" spans="1:8">
      <c r="A59" s="10" t="s">
        <v>273</v>
      </c>
      <c r="B59" s="10"/>
      <c r="C59" s="18"/>
      <c r="D59" s="18"/>
      <c r="E59" s="18"/>
      <c r="F59" s="18"/>
      <c r="G59" s="18"/>
      <c r="H59" s="18"/>
    </row>
    <row r="60" spans="1:8">
      <c r="A60" s="10" t="s">
        <v>194</v>
      </c>
      <c r="C60" s="18"/>
      <c r="D60" s="18"/>
      <c r="E60" s="18"/>
      <c r="F60" s="18"/>
      <c r="G60" s="18"/>
      <c r="H60" s="18"/>
    </row>
    <row r="61" spans="1:8">
      <c r="A61" s="10" t="s">
        <v>201</v>
      </c>
      <c r="C61" s="18"/>
      <c r="D61" s="18"/>
      <c r="E61" s="18"/>
      <c r="F61" s="18"/>
      <c r="G61" s="18"/>
      <c r="H61" s="18"/>
    </row>
    <row r="62" spans="1:8">
      <c r="A62" s="10" t="s">
        <v>208</v>
      </c>
      <c r="C62" s="18"/>
      <c r="D62" s="18"/>
      <c r="E62" s="18"/>
      <c r="F62" s="18"/>
      <c r="G62" s="18"/>
      <c r="H62" s="18"/>
    </row>
    <row r="63" spans="1:8">
      <c r="A63" s="10" t="s">
        <v>226</v>
      </c>
      <c r="C63" s="18"/>
      <c r="D63" s="18"/>
      <c r="E63" s="18"/>
      <c r="F63" s="18"/>
      <c r="G63" s="18"/>
      <c r="H63" s="18"/>
    </row>
    <row r="64" spans="1:8">
      <c r="A64" s="10" t="s">
        <v>274</v>
      </c>
      <c r="C64" s="18"/>
      <c r="D64" s="18"/>
      <c r="E64" s="18"/>
      <c r="F64" s="18"/>
      <c r="G64" s="18"/>
      <c r="H64" s="18"/>
    </row>
    <row r="65" spans="1:3">
      <c r="A65" s="10" t="s">
        <v>275</v>
      </c>
    </row>
    <row r="68" spans="1:3" ht="15">
      <c r="A68" s="46" t="s">
        <v>104</v>
      </c>
      <c r="B68" s="58"/>
      <c r="C68" s="59"/>
    </row>
    <row r="69" spans="1:3" ht="153">
      <c r="A69" s="76" t="s">
        <v>276</v>
      </c>
      <c r="B69" s="60" t="s">
        <v>277</v>
      </c>
      <c r="C69" s="44"/>
    </row>
    <row r="70" spans="1:3">
      <c r="A70" s="60"/>
      <c r="B70" s="60"/>
      <c r="C70" s="44"/>
    </row>
  </sheetData>
  <sortState ref="A8:H54">
    <sortCondition ref="C9:C54"/>
  </sortState>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4"/>
  <sheetViews>
    <sheetView topLeftCell="A4" zoomScale="85" zoomScaleNormal="85" workbookViewId="0">
      <selection activeCell="B16" sqref="B16"/>
    </sheetView>
  </sheetViews>
  <sheetFormatPr defaultColWidth="9.140625" defaultRowHeight="12.75"/>
  <cols>
    <col min="1" max="1" width="18.85546875" style="11" customWidth="1"/>
    <col min="2" max="2" width="26.42578125" style="11" customWidth="1"/>
    <col min="3" max="4" width="20.5703125" style="11" customWidth="1"/>
    <col min="5" max="5" width="21.140625" style="11" customWidth="1"/>
    <col min="6" max="6" width="19.42578125" style="11" customWidth="1"/>
    <col min="7" max="7" width="23.85546875" style="11" customWidth="1"/>
    <col min="8" max="16384" width="9.140625" style="11"/>
  </cols>
  <sheetData>
    <row r="1" spans="1:6" ht="15.75">
      <c r="A1" s="7" t="s">
        <v>278</v>
      </c>
      <c r="B1" s="7"/>
    </row>
    <row r="2" spans="1:6" s="44" customFormat="1" ht="14.25">
      <c r="A2" s="43" t="s">
        <v>279</v>
      </c>
    </row>
    <row r="3" spans="1:6" s="44" customFormat="1" ht="14.25">
      <c r="A3" s="43" t="s">
        <v>280</v>
      </c>
    </row>
    <row r="4" spans="1:6" s="45" customFormat="1" ht="15">
      <c r="A4" s="43" t="s">
        <v>45</v>
      </c>
    </row>
    <row r="5" spans="1:6">
      <c r="A5" s="91" t="s">
        <v>47</v>
      </c>
      <c r="B5" s="91" t="s">
        <v>48</v>
      </c>
      <c r="D5" s="29"/>
      <c r="E5" s="29"/>
      <c r="F5" s="29"/>
    </row>
    <row r="6" spans="1:6">
      <c r="A6" s="94">
        <v>44484</v>
      </c>
      <c r="B6" s="49" t="s">
        <v>50</v>
      </c>
      <c r="D6" s="29"/>
      <c r="E6" s="29"/>
      <c r="F6" s="29"/>
    </row>
    <row r="7" spans="1:6" ht="14.45" customHeight="1">
      <c r="B7" s="149" t="s">
        <v>281</v>
      </c>
      <c r="C7" s="150"/>
      <c r="D7" s="151"/>
    </row>
    <row r="8" spans="1:6" ht="51">
      <c r="A8" s="31" t="s">
        <v>282</v>
      </c>
      <c r="B8" s="5" t="s">
        <v>283</v>
      </c>
      <c r="C8" s="5" t="s">
        <v>284</v>
      </c>
      <c r="D8" s="5" t="s">
        <v>285</v>
      </c>
      <c r="E8" s="33" t="s">
        <v>286</v>
      </c>
      <c r="F8" s="33" t="s">
        <v>287</v>
      </c>
    </row>
    <row r="9" spans="1:6" ht="51">
      <c r="A9" s="167" t="s">
        <v>50</v>
      </c>
      <c r="B9" s="108" t="s">
        <v>288</v>
      </c>
      <c r="C9" s="108" t="s">
        <v>289</v>
      </c>
      <c r="D9" s="108" t="s">
        <v>290</v>
      </c>
      <c r="E9" s="170"/>
      <c r="F9" s="170" t="s">
        <v>291</v>
      </c>
    </row>
    <row r="10" spans="1:6">
      <c r="A10" s="168"/>
      <c r="B10" s="109"/>
      <c r="C10" s="109"/>
      <c r="D10" s="109"/>
      <c r="E10" s="171"/>
      <c r="F10" s="171"/>
    </row>
    <row r="11" spans="1:6" ht="51">
      <c r="A11" s="169"/>
      <c r="B11" s="110" t="s">
        <v>292</v>
      </c>
      <c r="C11" s="110" t="s">
        <v>293</v>
      </c>
      <c r="D11" s="110" t="s">
        <v>294</v>
      </c>
      <c r="E11" s="172"/>
      <c r="F11" s="172"/>
    </row>
    <row r="12" spans="1:6" ht="51">
      <c r="A12" s="26" t="s">
        <v>17</v>
      </c>
      <c r="B12" s="32" t="s">
        <v>288</v>
      </c>
      <c r="C12" s="32" t="s">
        <v>289</v>
      </c>
      <c r="D12" s="32" t="s">
        <v>290</v>
      </c>
      <c r="E12" s="32"/>
      <c r="F12" s="111" t="s">
        <v>291</v>
      </c>
    </row>
    <row r="13" spans="1:6" ht="51">
      <c r="A13" s="26" t="s">
        <v>172</v>
      </c>
      <c r="B13" s="32" t="s">
        <v>288</v>
      </c>
      <c r="C13" s="32" t="s">
        <v>289</v>
      </c>
      <c r="D13" s="32" t="s">
        <v>290</v>
      </c>
      <c r="E13" s="32"/>
      <c r="F13" s="32" t="s">
        <v>291</v>
      </c>
    </row>
    <row r="14" spans="1:6">
      <c r="A14" s="112"/>
      <c r="B14" s="92"/>
      <c r="C14" s="92"/>
      <c r="D14" s="92"/>
      <c r="E14" s="92"/>
      <c r="F14" s="92"/>
    </row>
    <row r="15" spans="1:6" ht="15">
      <c r="A15" s="46" t="s">
        <v>104</v>
      </c>
      <c r="B15" s="58"/>
      <c r="C15" s="59"/>
    </row>
    <row r="16" spans="1:6" ht="204">
      <c r="A16" s="60" t="s">
        <v>295</v>
      </c>
      <c r="B16" s="60" t="s">
        <v>296</v>
      </c>
      <c r="C16" s="44"/>
    </row>
    <row r="17" spans="1:2">
      <c r="A17" s="9"/>
      <c r="B17" s="9"/>
    </row>
    <row r="23" spans="1:2">
      <c r="A23" s="4"/>
      <c r="B23" s="4"/>
    </row>
    <row r="24" spans="1:2">
      <c r="A24" s="4"/>
      <c r="B24" s="4"/>
    </row>
  </sheetData>
  <mergeCells count="4">
    <mergeCell ref="B7:D7"/>
    <mergeCell ref="A9:A11"/>
    <mergeCell ref="E9:E11"/>
    <mergeCell ref="F9:F11"/>
  </mergeCells>
  <pageMargins left="0.7" right="0.7" top="0.75" bottom="0.75" header="0.3" footer="0.3"/>
  <pageSetup paperSize="9" scale="94"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27"/>
  <sheetViews>
    <sheetView zoomScale="85" zoomScaleNormal="85" workbookViewId="0">
      <selection activeCell="C15" sqref="C15"/>
    </sheetView>
  </sheetViews>
  <sheetFormatPr defaultColWidth="9.140625" defaultRowHeight="15"/>
  <cols>
    <col min="1" max="1" width="25.140625" style="8" customWidth="1"/>
    <col min="2" max="2" width="16.5703125" style="8" customWidth="1"/>
    <col min="3" max="3" width="52.42578125" style="8" customWidth="1"/>
    <col min="4" max="4" width="23.42578125" style="8" customWidth="1"/>
    <col min="5" max="5" width="24" style="8" customWidth="1"/>
    <col min="6" max="16384" width="9.140625" style="8"/>
  </cols>
  <sheetData>
    <row r="1" spans="1:5" ht="15.75">
      <c r="A1" s="7" t="s">
        <v>297</v>
      </c>
    </row>
    <row r="2" spans="1:5">
      <c r="A2" s="43" t="s">
        <v>298</v>
      </c>
    </row>
    <row r="3" spans="1:5" s="43" customFormat="1" ht="12.75"/>
    <row r="4" spans="1:5" ht="22.5" customHeight="1">
      <c r="A4" s="28" t="s">
        <v>47</v>
      </c>
      <c r="B4" s="28" t="s">
        <v>48</v>
      </c>
    </row>
    <row r="5" spans="1:5" ht="21.75" customHeight="1">
      <c r="A5" s="118">
        <v>44484</v>
      </c>
      <c r="B5" s="89" t="s">
        <v>50</v>
      </c>
    </row>
    <row r="6" spans="1:5" ht="39">
      <c r="A6" s="31" t="s">
        <v>299</v>
      </c>
      <c r="B6" s="5" t="s">
        <v>300</v>
      </c>
      <c r="C6" s="5" t="s">
        <v>301</v>
      </c>
      <c r="D6" s="5" t="s">
        <v>302</v>
      </c>
      <c r="E6" s="5" t="s">
        <v>303</v>
      </c>
    </row>
    <row r="7" spans="1:5" ht="51">
      <c r="A7" s="30" t="s">
        <v>304</v>
      </c>
      <c r="B7" s="14" t="s">
        <v>305</v>
      </c>
      <c r="C7" s="14" t="s">
        <v>306</v>
      </c>
      <c r="D7" s="14" t="s">
        <v>307</v>
      </c>
      <c r="E7" s="14" t="s">
        <v>308</v>
      </c>
    </row>
    <row r="8" spans="1:5" ht="38.25">
      <c r="A8" s="30" t="s">
        <v>309</v>
      </c>
      <c r="B8" s="14" t="s">
        <v>305</v>
      </c>
      <c r="C8" s="14" t="s">
        <v>310</v>
      </c>
      <c r="D8" s="14" t="s">
        <v>307</v>
      </c>
      <c r="E8" s="14" t="s">
        <v>311</v>
      </c>
    </row>
    <row r="9" spans="1:5" ht="25.5">
      <c r="A9" s="30" t="s">
        <v>312</v>
      </c>
      <c r="B9" s="14" t="s">
        <v>305</v>
      </c>
      <c r="C9" s="14" t="s">
        <v>313</v>
      </c>
      <c r="D9" s="14" t="s">
        <v>307</v>
      </c>
      <c r="E9" s="14" t="s">
        <v>311</v>
      </c>
    </row>
    <row r="10" spans="1:5" ht="25.5">
      <c r="A10" s="30" t="s">
        <v>314</v>
      </c>
      <c r="B10" s="14" t="s">
        <v>305</v>
      </c>
      <c r="C10" s="14" t="s">
        <v>315</v>
      </c>
      <c r="D10" s="14" t="s">
        <v>307</v>
      </c>
      <c r="E10" s="14" t="s">
        <v>316</v>
      </c>
    </row>
    <row r="11" spans="1:5" ht="51">
      <c r="A11" s="30" t="s">
        <v>317</v>
      </c>
      <c r="B11" s="14" t="s">
        <v>305</v>
      </c>
      <c r="C11" s="14" t="s">
        <v>318</v>
      </c>
      <c r="D11" s="14" t="s">
        <v>319</v>
      </c>
      <c r="E11" s="14" t="s">
        <v>316</v>
      </c>
    </row>
    <row r="12" spans="1:5" ht="38.25">
      <c r="A12" s="30" t="s">
        <v>320</v>
      </c>
      <c r="B12" s="14" t="s">
        <v>305</v>
      </c>
      <c r="C12" s="14" t="s">
        <v>321</v>
      </c>
      <c r="D12" s="14" t="s">
        <v>322</v>
      </c>
      <c r="E12" s="14" t="s">
        <v>323</v>
      </c>
    </row>
    <row r="13" spans="1:5">
      <c r="A13" s="30" t="s">
        <v>250</v>
      </c>
      <c r="B13" s="14"/>
      <c r="C13" s="14"/>
      <c r="D13" s="14"/>
      <c r="E13" s="14"/>
    </row>
    <row r="14" spans="1:5">
      <c r="A14" s="31" t="s">
        <v>324</v>
      </c>
      <c r="B14" s="14"/>
      <c r="C14" s="14"/>
      <c r="D14" s="14"/>
      <c r="E14" s="14"/>
    </row>
    <row r="15" spans="1:5" ht="25.5">
      <c r="A15" s="30" t="s">
        <v>325</v>
      </c>
      <c r="B15" s="14" t="s">
        <v>305</v>
      </c>
      <c r="C15" s="14" t="s">
        <v>326</v>
      </c>
      <c r="D15" s="14" t="s">
        <v>327</v>
      </c>
      <c r="E15" s="14" t="s">
        <v>316</v>
      </c>
    </row>
    <row r="16" spans="1:5" ht="25.5">
      <c r="A16" s="30" t="s">
        <v>328</v>
      </c>
      <c r="B16" s="14" t="s">
        <v>305</v>
      </c>
      <c r="C16" s="14" t="s">
        <v>329</v>
      </c>
      <c r="D16" s="14" t="s">
        <v>327</v>
      </c>
      <c r="E16" s="14" t="s">
        <v>323</v>
      </c>
    </row>
    <row r="17" spans="1:5" ht="25.5">
      <c r="A17" s="30" t="s">
        <v>330</v>
      </c>
      <c r="B17" s="14" t="s">
        <v>305</v>
      </c>
      <c r="C17" s="14" t="s">
        <v>331</v>
      </c>
      <c r="D17" s="14" t="s">
        <v>327</v>
      </c>
      <c r="E17" s="14" t="s">
        <v>323</v>
      </c>
    </row>
    <row r="18" spans="1:5" ht="25.5">
      <c r="A18" s="30" t="s">
        <v>332</v>
      </c>
      <c r="B18" s="14" t="s">
        <v>305</v>
      </c>
      <c r="C18" s="14" t="s">
        <v>333</v>
      </c>
      <c r="D18" s="14" t="s">
        <v>334</v>
      </c>
      <c r="E18" s="14" t="s">
        <v>311</v>
      </c>
    </row>
    <row r="19" spans="1:5" ht="25.5">
      <c r="A19" s="30" t="s">
        <v>335</v>
      </c>
      <c r="B19" s="14" t="s">
        <v>305</v>
      </c>
      <c r="C19" s="14" t="s">
        <v>336</v>
      </c>
      <c r="D19" s="14" t="s">
        <v>322</v>
      </c>
      <c r="E19" s="14" t="s">
        <v>337</v>
      </c>
    </row>
    <row r="20" spans="1:5" ht="25.5">
      <c r="A20" s="30" t="s">
        <v>338</v>
      </c>
      <c r="B20" s="14" t="s">
        <v>305</v>
      </c>
      <c r="C20" s="14" t="s">
        <v>339</v>
      </c>
      <c r="D20" s="14" t="s">
        <v>340</v>
      </c>
      <c r="E20" s="14" t="s">
        <v>311</v>
      </c>
    </row>
    <row r="21" spans="1:5">
      <c r="A21" s="30" t="s">
        <v>250</v>
      </c>
      <c r="B21" s="14"/>
      <c r="C21" s="14"/>
      <c r="D21" s="14"/>
      <c r="E21" s="14"/>
    </row>
    <row r="22" spans="1:5">
      <c r="A22" s="10" t="s">
        <v>341</v>
      </c>
      <c r="B22" s="18"/>
      <c r="C22" s="18"/>
      <c r="D22" s="18"/>
      <c r="E22" s="18"/>
    </row>
    <row r="23" spans="1:5">
      <c r="A23" s="10" t="s">
        <v>342</v>
      </c>
      <c r="B23" s="18"/>
      <c r="C23" s="18"/>
      <c r="D23" s="18"/>
      <c r="E23" s="18"/>
    </row>
    <row r="24" spans="1:5">
      <c r="B24" s="18"/>
      <c r="C24" s="18"/>
      <c r="D24" s="18"/>
      <c r="E24" s="18"/>
    </row>
    <row r="26" spans="1:5">
      <c r="A26" s="77"/>
      <c r="B26" s="54"/>
      <c r="C26" s="42"/>
    </row>
    <row r="27" spans="1:5">
      <c r="A27" s="60"/>
      <c r="B27" s="60"/>
      <c r="C27" s="44"/>
    </row>
  </sheetData>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144"/>
  <sheetViews>
    <sheetView topLeftCell="A142" zoomScale="85" zoomScaleNormal="85" workbookViewId="0">
      <selection activeCell="B144" sqref="B144"/>
    </sheetView>
  </sheetViews>
  <sheetFormatPr defaultColWidth="9.140625" defaultRowHeight="12.75"/>
  <cols>
    <col min="1" max="1" width="27.5703125" style="11" customWidth="1"/>
    <col min="2" max="2" width="26.140625" style="11" customWidth="1"/>
    <col min="3" max="3" width="25.42578125" style="11" customWidth="1"/>
    <col min="4" max="4" width="24.85546875" style="11" customWidth="1"/>
    <col min="5" max="5" width="18.42578125" style="11" customWidth="1"/>
    <col min="6" max="6" width="17.5703125" style="11" customWidth="1"/>
    <col min="7" max="7" width="16.28515625" style="11" customWidth="1"/>
    <col min="8" max="8" width="24.42578125" style="11" customWidth="1"/>
    <col min="9" max="10" width="9.140625" style="11"/>
    <col min="11" max="11" width="27.140625" style="11" customWidth="1"/>
    <col min="12" max="13" width="9.140625" style="11"/>
    <col min="14" max="14" width="70.42578125" style="11" customWidth="1"/>
    <col min="15" max="16384" width="9.140625" style="11"/>
  </cols>
  <sheetData>
    <row r="1" spans="1:6" s="45" customFormat="1" ht="15">
      <c r="A1" s="43" t="s">
        <v>45</v>
      </c>
    </row>
    <row r="2" spans="1:6" ht="15.75">
      <c r="A2" s="7" t="s">
        <v>343</v>
      </c>
    </row>
    <row r="3" spans="1:6">
      <c r="A3" s="43" t="s">
        <v>344</v>
      </c>
    </row>
    <row r="4" spans="1:6" s="44" customFormat="1" ht="14.25">
      <c r="A4" s="43" t="s">
        <v>345</v>
      </c>
    </row>
    <row r="5" spans="1:6" ht="15" customHeight="1">
      <c r="A5" s="91" t="s">
        <v>47</v>
      </c>
      <c r="B5" s="91" t="s">
        <v>48</v>
      </c>
    </row>
    <row r="6" spans="1:6" ht="20.45" customHeight="1">
      <c r="A6" s="118">
        <v>44484</v>
      </c>
      <c r="B6" s="89" t="s">
        <v>50</v>
      </c>
      <c r="F6" s="27"/>
    </row>
    <row r="7" spans="1:6" ht="25.5">
      <c r="A7" s="1" t="s">
        <v>346</v>
      </c>
      <c r="B7" s="5" t="s">
        <v>347</v>
      </c>
      <c r="C7" s="5" t="s">
        <v>348</v>
      </c>
      <c r="D7" s="5" t="s">
        <v>349</v>
      </c>
    </row>
    <row r="8" spans="1:6" ht="25.5">
      <c r="A8" s="23"/>
      <c r="B8" s="14" t="s">
        <v>350</v>
      </c>
      <c r="C8" s="14">
        <v>1739</v>
      </c>
      <c r="D8" s="14">
        <v>2742</v>
      </c>
    </row>
    <row r="9" spans="1:6">
      <c r="A9" s="23"/>
      <c r="B9" s="14"/>
      <c r="C9" s="14"/>
      <c r="D9" s="14"/>
    </row>
    <row r="10" spans="1:6" ht="25.5">
      <c r="A10" s="25" t="s">
        <v>351</v>
      </c>
      <c r="B10" s="5" t="s">
        <v>352</v>
      </c>
      <c r="C10" s="5" t="s">
        <v>353</v>
      </c>
      <c r="D10" s="5"/>
    </row>
    <row r="11" spans="1:6">
      <c r="A11" s="15" t="s">
        <v>194</v>
      </c>
      <c r="B11" s="140">
        <v>0.33187454412837297</v>
      </c>
      <c r="C11" s="12"/>
      <c r="D11" s="24"/>
    </row>
    <row r="12" spans="1:6" ht="25.5">
      <c r="A12" s="15" t="s">
        <v>201</v>
      </c>
      <c r="B12" s="140">
        <v>3.3916849015317198E-2</v>
      </c>
      <c r="C12" s="12"/>
      <c r="D12" s="24"/>
    </row>
    <row r="13" spans="1:6">
      <c r="A13" s="15" t="s">
        <v>208</v>
      </c>
      <c r="B13" s="140">
        <v>7.4033552151714005E-2</v>
      </c>
      <c r="C13" s="12"/>
      <c r="D13" s="24"/>
    </row>
    <row r="14" spans="1:6">
      <c r="A14" s="15" t="s">
        <v>226</v>
      </c>
      <c r="B14" s="140">
        <v>1.3493800145878899E-2</v>
      </c>
      <c r="C14" s="12"/>
      <c r="D14" s="24"/>
    </row>
    <row r="15" spans="1:6">
      <c r="A15" s="15" t="s">
        <v>274</v>
      </c>
      <c r="B15" s="140">
        <v>0.133114514952589</v>
      </c>
      <c r="C15" s="12"/>
      <c r="D15" s="24"/>
    </row>
    <row r="16" spans="1:6">
      <c r="A16" s="15" t="s">
        <v>354</v>
      </c>
      <c r="B16" s="140">
        <v>0.40262582056892698</v>
      </c>
      <c r="C16" s="12"/>
      <c r="D16" s="24"/>
    </row>
    <row r="17" spans="1:9">
      <c r="A17" s="25" t="s">
        <v>355</v>
      </c>
      <c r="B17" s="5" t="s">
        <v>356</v>
      </c>
      <c r="C17" s="12"/>
      <c r="D17" s="24"/>
    </row>
    <row r="18" spans="1:9">
      <c r="A18" s="32" t="s">
        <v>357</v>
      </c>
      <c r="B18" s="140">
        <v>3.6469730123997083E-4</v>
      </c>
      <c r="C18" s="14"/>
      <c r="D18" s="24"/>
    </row>
    <row r="19" spans="1:9">
      <c r="A19" s="32" t="s">
        <v>358</v>
      </c>
      <c r="B19" s="140">
        <v>0</v>
      </c>
      <c r="C19" s="14"/>
      <c r="D19" s="24"/>
      <c r="H19" s="141"/>
      <c r="I19" s="142"/>
    </row>
    <row r="20" spans="1:9">
      <c r="A20" s="32" t="s">
        <v>359</v>
      </c>
      <c r="B20" s="140">
        <v>0</v>
      </c>
      <c r="C20" s="14"/>
      <c r="D20" s="24"/>
      <c r="H20" s="141"/>
    </row>
    <row r="21" spans="1:9">
      <c r="A21" s="32" t="s">
        <v>360</v>
      </c>
      <c r="B21" s="140">
        <v>0</v>
      </c>
      <c r="C21" s="14"/>
      <c r="D21" s="24"/>
      <c r="H21" s="141"/>
    </row>
    <row r="22" spans="1:9">
      <c r="A22" s="32" t="s">
        <v>361</v>
      </c>
      <c r="B22" s="140">
        <v>0</v>
      </c>
      <c r="C22" s="14"/>
      <c r="D22" s="24"/>
      <c r="H22" s="141"/>
    </row>
    <row r="23" spans="1:9">
      <c r="A23" s="32" t="s">
        <v>362</v>
      </c>
      <c r="B23" s="140">
        <v>0</v>
      </c>
      <c r="C23" s="14"/>
      <c r="D23" s="24"/>
      <c r="H23" s="141"/>
    </row>
    <row r="24" spans="1:9">
      <c r="A24" s="32" t="s">
        <v>363</v>
      </c>
      <c r="B24" s="140">
        <v>3.2822757111597373E-3</v>
      </c>
      <c r="C24" s="14"/>
      <c r="D24" s="24"/>
      <c r="H24" s="141"/>
    </row>
    <row r="25" spans="1:9">
      <c r="A25" s="32" t="s">
        <v>364</v>
      </c>
      <c r="B25" s="140">
        <v>0</v>
      </c>
      <c r="C25" s="14"/>
      <c r="D25" s="24"/>
      <c r="H25" s="141"/>
    </row>
    <row r="26" spans="1:9">
      <c r="A26" s="32" t="s">
        <v>195</v>
      </c>
      <c r="B26" s="140">
        <v>1.0940919037199124E-3</v>
      </c>
      <c r="C26" s="14"/>
      <c r="D26" s="24"/>
      <c r="H26" s="141"/>
    </row>
    <row r="27" spans="1:9">
      <c r="A27" s="32" t="s">
        <v>365</v>
      </c>
      <c r="B27" s="140">
        <v>7.2939460247994166E-4</v>
      </c>
      <c r="C27" s="14"/>
      <c r="D27" s="24"/>
      <c r="H27" s="141"/>
    </row>
    <row r="28" spans="1:9">
      <c r="A28" s="32" t="s">
        <v>366</v>
      </c>
      <c r="B28" s="140">
        <v>0</v>
      </c>
      <c r="C28" s="14"/>
      <c r="D28" s="24"/>
      <c r="H28" s="141"/>
    </row>
    <row r="29" spans="1:9">
      <c r="A29" s="32" t="s">
        <v>367</v>
      </c>
      <c r="B29" s="140">
        <v>0</v>
      </c>
      <c r="C29" s="14"/>
      <c r="D29" s="24"/>
      <c r="H29" s="141"/>
    </row>
    <row r="30" spans="1:9">
      <c r="A30" s="32" t="s">
        <v>205</v>
      </c>
      <c r="B30" s="140">
        <v>6.5645514223194746E-3</v>
      </c>
      <c r="C30" s="14"/>
      <c r="D30" s="24"/>
      <c r="H30" s="141"/>
    </row>
    <row r="31" spans="1:9">
      <c r="A31" s="32" t="s">
        <v>210</v>
      </c>
      <c r="B31" s="140">
        <v>0</v>
      </c>
      <c r="C31" s="14"/>
      <c r="D31" s="24"/>
      <c r="H31" s="141"/>
    </row>
    <row r="32" spans="1:9">
      <c r="A32" s="32" t="s">
        <v>215</v>
      </c>
      <c r="B32" s="140">
        <v>1.4587892049598833E-3</v>
      </c>
      <c r="C32" s="14"/>
      <c r="D32" s="24"/>
      <c r="H32" s="141"/>
    </row>
    <row r="33" spans="1:8">
      <c r="A33" s="32" t="s">
        <v>218</v>
      </c>
      <c r="B33" s="140">
        <v>2.5528811086797956E-2</v>
      </c>
      <c r="C33" s="14"/>
      <c r="D33" s="24"/>
      <c r="H33" s="141"/>
    </row>
    <row r="34" spans="1:8">
      <c r="A34" s="32" t="s">
        <v>220</v>
      </c>
      <c r="B34" s="140">
        <v>0</v>
      </c>
      <c r="C34" s="14"/>
      <c r="D34" s="24"/>
      <c r="H34" s="141"/>
    </row>
    <row r="35" spans="1:8">
      <c r="A35" s="32" t="s">
        <v>222</v>
      </c>
      <c r="B35" s="140">
        <v>8.3880379285193284E-3</v>
      </c>
      <c r="C35" s="14"/>
      <c r="D35" s="24"/>
      <c r="H35" s="141"/>
    </row>
    <row r="36" spans="1:8">
      <c r="A36" s="32" t="s">
        <v>213</v>
      </c>
      <c r="B36" s="140">
        <v>1.349380014587892E-2</v>
      </c>
      <c r="C36" s="14"/>
      <c r="D36" s="24"/>
      <c r="H36" s="141"/>
    </row>
    <row r="37" spans="1:8">
      <c r="A37" s="32" t="s">
        <v>368</v>
      </c>
      <c r="B37" s="140">
        <v>0</v>
      </c>
      <c r="C37" s="14"/>
      <c r="D37" s="24"/>
      <c r="H37" s="141"/>
    </row>
    <row r="38" spans="1:8">
      <c r="A38" s="32" t="s">
        <v>369</v>
      </c>
      <c r="B38" s="140">
        <v>3.6469730123997083E-4</v>
      </c>
      <c r="C38" s="14"/>
      <c r="D38" s="24"/>
      <c r="H38" s="141"/>
    </row>
    <row r="39" spans="1:8">
      <c r="A39" s="32" t="s">
        <v>230</v>
      </c>
      <c r="B39" s="140">
        <v>1.3129102844638949E-2</v>
      </c>
      <c r="C39" s="14"/>
      <c r="D39" s="24"/>
      <c r="H39" s="141"/>
    </row>
    <row r="40" spans="1:8">
      <c r="A40" s="32" t="s">
        <v>233</v>
      </c>
      <c r="B40" s="140">
        <v>3.5375638220277172E-2</v>
      </c>
      <c r="C40" s="14"/>
      <c r="D40" s="24"/>
      <c r="H40" s="141"/>
    </row>
    <row r="41" spans="1:8">
      <c r="A41" s="32" t="s">
        <v>370</v>
      </c>
      <c r="B41" s="140">
        <v>3.6469730123997083E-4</v>
      </c>
      <c r="C41" s="14"/>
      <c r="D41" s="24"/>
      <c r="H41" s="141"/>
    </row>
    <row r="42" spans="1:8">
      <c r="A42" s="32" t="s">
        <v>371</v>
      </c>
      <c r="B42" s="140">
        <v>0</v>
      </c>
      <c r="C42" s="14"/>
      <c r="D42" s="24"/>
      <c r="H42" s="141"/>
    </row>
    <row r="43" spans="1:8">
      <c r="A43" s="32" t="s">
        <v>372</v>
      </c>
      <c r="B43" s="140">
        <v>0</v>
      </c>
      <c r="C43" s="14"/>
      <c r="D43" s="24"/>
      <c r="H43" s="141"/>
    </row>
    <row r="44" spans="1:8">
      <c r="A44" s="32" t="s">
        <v>373</v>
      </c>
      <c r="B44" s="140">
        <v>0</v>
      </c>
      <c r="C44" s="14"/>
      <c r="D44" s="24"/>
      <c r="H44" s="141"/>
    </row>
    <row r="45" spans="1:8">
      <c r="A45" s="32" t="s">
        <v>374</v>
      </c>
      <c r="B45" s="140">
        <v>1.0940919037199124E-3</v>
      </c>
      <c r="C45" s="14"/>
      <c r="D45" s="24"/>
      <c r="H45" s="141"/>
    </row>
    <row r="46" spans="1:8">
      <c r="A46" s="32" t="s">
        <v>375</v>
      </c>
      <c r="B46" s="140">
        <v>0</v>
      </c>
      <c r="C46" s="14"/>
      <c r="D46" s="24"/>
      <c r="H46" s="141"/>
    </row>
    <row r="47" spans="1:8">
      <c r="A47" s="32" t="s">
        <v>376</v>
      </c>
      <c r="B47" s="140">
        <v>0</v>
      </c>
      <c r="C47" s="14"/>
      <c r="D47" s="24"/>
    </row>
    <row r="48" spans="1:8">
      <c r="A48" s="32" t="s">
        <v>377</v>
      </c>
      <c r="B48" s="140">
        <v>7.2939460247994166E-4</v>
      </c>
      <c r="C48" s="14"/>
      <c r="D48" s="24"/>
    </row>
    <row r="49" spans="1:4">
      <c r="A49" s="32" t="s">
        <v>378</v>
      </c>
      <c r="B49" s="140">
        <v>6.9292487235594457E-3</v>
      </c>
      <c r="C49" s="14"/>
      <c r="D49" s="24"/>
    </row>
    <row r="50" spans="1:4">
      <c r="A50" s="32" t="s">
        <v>379</v>
      </c>
      <c r="B50" s="140">
        <v>0</v>
      </c>
      <c r="C50" s="14"/>
      <c r="D50" s="24"/>
    </row>
    <row r="51" spans="1:4">
      <c r="A51" s="32" t="s">
        <v>237</v>
      </c>
      <c r="B51" s="140">
        <v>2.1881838074398249E-3</v>
      </c>
      <c r="C51" s="14"/>
      <c r="D51" s="24"/>
    </row>
    <row r="52" spans="1:4">
      <c r="A52" s="32" t="s">
        <v>240</v>
      </c>
      <c r="B52" s="140">
        <v>7.2939460247994166E-4</v>
      </c>
      <c r="C52" s="14"/>
      <c r="D52" s="24"/>
    </row>
    <row r="53" spans="1:4">
      <c r="A53" s="32" t="s">
        <v>242</v>
      </c>
      <c r="B53" s="140">
        <v>1.1670313639679067E-2</v>
      </c>
      <c r="C53" s="14"/>
      <c r="D53" s="24"/>
    </row>
    <row r="54" spans="1:4">
      <c r="A54" s="32" t="s">
        <v>244</v>
      </c>
      <c r="B54" s="140">
        <v>2.1881838074398249E-3</v>
      </c>
      <c r="C54" s="14"/>
      <c r="D54" s="24"/>
    </row>
    <row r="55" spans="1:4">
      <c r="A55" s="32" t="s">
        <v>380</v>
      </c>
      <c r="B55" s="140">
        <v>0</v>
      </c>
      <c r="C55" s="14"/>
      <c r="D55" s="24"/>
    </row>
    <row r="56" spans="1:4">
      <c r="A56" s="32" t="s">
        <v>381</v>
      </c>
      <c r="B56" s="140">
        <v>0</v>
      </c>
      <c r="C56" s="14"/>
      <c r="D56" s="24"/>
    </row>
    <row r="57" spans="1:4">
      <c r="A57" s="32" t="s">
        <v>382</v>
      </c>
      <c r="B57" s="140">
        <v>0</v>
      </c>
      <c r="C57" s="14"/>
      <c r="D57" s="24"/>
    </row>
    <row r="58" spans="1:4">
      <c r="A58" s="32" t="s">
        <v>383</v>
      </c>
      <c r="B58" s="140">
        <v>0</v>
      </c>
      <c r="C58" s="14"/>
      <c r="D58" s="24"/>
    </row>
    <row r="59" spans="1:4">
      <c r="A59" s="32" t="s">
        <v>384</v>
      </c>
      <c r="B59" s="140">
        <v>7.2939460247994166E-4</v>
      </c>
      <c r="C59" s="14"/>
      <c r="D59" s="24"/>
    </row>
    <row r="60" spans="1:4">
      <c r="A60" s="32" t="s">
        <v>246</v>
      </c>
      <c r="B60" s="140">
        <v>2.5164113785557989E-2</v>
      </c>
      <c r="C60" s="14"/>
      <c r="D60" s="24"/>
    </row>
    <row r="61" spans="1:4">
      <c r="A61" s="32" t="s">
        <v>248</v>
      </c>
      <c r="B61" s="140">
        <v>2.552881108679796E-3</v>
      </c>
      <c r="C61" s="14"/>
      <c r="D61" s="24"/>
    </row>
    <row r="62" spans="1:4">
      <c r="A62" s="32" t="s">
        <v>385</v>
      </c>
      <c r="B62" s="140">
        <v>0</v>
      </c>
      <c r="C62" s="14"/>
      <c r="D62" s="24"/>
    </row>
    <row r="63" spans="1:4">
      <c r="A63" s="32" t="s">
        <v>253</v>
      </c>
      <c r="B63" s="140">
        <v>2.9175784099197666E-3</v>
      </c>
      <c r="C63" s="14"/>
      <c r="D63" s="24"/>
    </row>
    <row r="64" spans="1:4">
      <c r="A64" s="32" t="s">
        <v>270</v>
      </c>
      <c r="B64" s="140">
        <v>2.552881108679796E-3</v>
      </c>
      <c r="C64" s="14"/>
      <c r="D64" s="24"/>
    </row>
    <row r="65" spans="1:4">
      <c r="A65" s="32" t="s">
        <v>386</v>
      </c>
      <c r="B65" s="140">
        <v>0.11706783369803063</v>
      </c>
      <c r="C65" s="14"/>
      <c r="D65" s="24"/>
    </row>
    <row r="66" spans="1:4">
      <c r="A66" s="32" t="s">
        <v>387</v>
      </c>
      <c r="B66" s="140">
        <v>7.2939460247994166E-4</v>
      </c>
      <c r="C66" s="14"/>
      <c r="D66" s="24"/>
    </row>
    <row r="67" spans="1:4" ht="25.5">
      <c r="A67" s="32" t="s">
        <v>388</v>
      </c>
      <c r="B67" s="140">
        <v>0.2975929978118162</v>
      </c>
      <c r="C67" s="14"/>
      <c r="D67" s="24"/>
    </row>
    <row r="68" spans="1:4">
      <c r="A68" s="69" t="s">
        <v>389</v>
      </c>
      <c r="B68" s="140">
        <v>0.58460977388767299</v>
      </c>
      <c r="C68" s="14"/>
      <c r="D68" s="24"/>
    </row>
    <row r="69" spans="1:4">
      <c r="A69" s="32" t="s">
        <v>390</v>
      </c>
      <c r="B69" s="140">
        <v>6.9292487235594405E-3</v>
      </c>
      <c r="C69" s="14"/>
      <c r="D69" s="24"/>
    </row>
    <row r="70" spans="1:4">
      <c r="A70" s="32" t="s">
        <v>391</v>
      </c>
      <c r="B70" s="140">
        <v>7.6586433260393801E-3</v>
      </c>
      <c r="C70" s="14"/>
      <c r="D70" s="24"/>
    </row>
    <row r="71" spans="1:4">
      <c r="A71" s="32" t="s">
        <v>392</v>
      </c>
      <c r="B71" s="140">
        <v>4.3763676148796497E-3</v>
      </c>
      <c r="C71" s="14"/>
      <c r="D71" s="24"/>
    </row>
    <row r="72" spans="1:4">
      <c r="A72" s="32" t="s">
        <v>393</v>
      </c>
      <c r="B72" s="140">
        <v>3.6469730123997002E-4</v>
      </c>
      <c r="C72" s="14"/>
      <c r="D72" s="24"/>
    </row>
    <row r="73" spans="1:4">
      <c r="A73" s="32" t="s">
        <v>394</v>
      </c>
      <c r="B73" s="140">
        <v>3.6469730123997002E-4</v>
      </c>
      <c r="C73" s="14"/>
      <c r="D73" s="24"/>
    </row>
    <row r="74" spans="1:4">
      <c r="A74" s="32" t="s">
        <v>395</v>
      </c>
      <c r="B74" s="140">
        <v>3.2822757111597299E-3</v>
      </c>
      <c r="C74" s="14"/>
      <c r="D74" s="24"/>
    </row>
    <row r="75" spans="1:4">
      <c r="A75" s="32" t="s">
        <v>354</v>
      </c>
      <c r="B75" s="140">
        <v>0.39241429613420814</v>
      </c>
      <c r="C75" s="14"/>
      <c r="D75" s="24"/>
    </row>
    <row r="76" spans="1:4">
      <c r="A76" s="10" t="s">
        <v>396</v>
      </c>
    </row>
    <row r="77" spans="1:4">
      <c r="A77" s="10" t="s">
        <v>397</v>
      </c>
    </row>
    <row r="78" spans="1:4">
      <c r="A78" s="10" t="s">
        <v>398</v>
      </c>
    </row>
    <row r="79" spans="1:4">
      <c r="A79" s="10" t="s">
        <v>399</v>
      </c>
    </row>
    <row r="80" spans="1:4">
      <c r="A80" s="22" t="s">
        <v>400</v>
      </c>
    </row>
    <row r="81" spans="1:14">
      <c r="A81" s="22" t="s">
        <v>401</v>
      </c>
    </row>
    <row r="82" spans="1:14">
      <c r="A82" s="22"/>
    </row>
    <row r="84" spans="1:14" ht="15.75">
      <c r="A84" s="7" t="s">
        <v>402</v>
      </c>
      <c r="B84" s="67"/>
      <c r="C84" s="67"/>
      <c r="D84" s="67"/>
      <c r="E84" s="67"/>
    </row>
    <row r="85" spans="1:14" s="44" customFormat="1" ht="14.25">
      <c r="A85" s="43" t="s">
        <v>403</v>
      </c>
    </row>
    <row r="86" spans="1:14" s="44" customFormat="1" ht="14.25">
      <c r="A86" s="43" t="s">
        <v>404</v>
      </c>
      <c r="N86" s="11"/>
    </row>
    <row r="87" spans="1:14" ht="15" customHeight="1">
      <c r="A87" s="91" t="s">
        <v>47</v>
      </c>
      <c r="B87" s="91" t="s">
        <v>48</v>
      </c>
      <c r="D87" s="67"/>
      <c r="E87" s="67"/>
    </row>
    <row r="88" spans="1:14" ht="15">
      <c r="A88" s="118">
        <v>44484</v>
      </c>
      <c r="B88" s="89" t="s">
        <v>50</v>
      </c>
      <c r="D88" s="67"/>
      <c r="E88" s="67"/>
    </row>
    <row r="89" spans="1:14" ht="54" customHeight="1">
      <c r="A89" s="1" t="s">
        <v>405</v>
      </c>
      <c r="B89" s="5" t="s">
        <v>406</v>
      </c>
      <c r="C89" s="5" t="s">
        <v>407</v>
      </c>
      <c r="D89" s="5" t="s">
        <v>408</v>
      </c>
      <c r="E89" s="5" t="s">
        <v>409</v>
      </c>
    </row>
    <row r="90" spans="1:14" ht="51">
      <c r="A90" s="32" t="s">
        <v>410</v>
      </c>
      <c r="B90" s="136">
        <v>43263</v>
      </c>
      <c r="C90" s="14" t="s">
        <v>127</v>
      </c>
      <c r="D90" s="14" t="s">
        <v>28</v>
      </c>
      <c r="E90" s="14">
        <v>51</v>
      </c>
    </row>
    <row r="91" spans="1:14" ht="63.75">
      <c r="A91" s="32" t="s">
        <v>411</v>
      </c>
      <c r="B91" s="136">
        <v>43189</v>
      </c>
      <c r="C91" s="14" t="s">
        <v>127</v>
      </c>
      <c r="D91" s="14" t="s">
        <v>28</v>
      </c>
      <c r="E91" s="14">
        <v>24</v>
      </c>
    </row>
    <row r="92" spans="1:14" ht="38.25">
      <c r="A92" s="32" t="s">
        <v>412</v>
      </c>
      <c r="B92" s="136">
        <v>43480</v>
      </c>
      <c r="C92" s="14" t="s">
        <v>127</v>
      </c>
      <c r="D92" s="14" t="s">
        <v>28</v>
      </c>
      <c r="E92" s="14">
        <v>129</v>
      </c>
    </row>
    <row r="93" spans="1:14" ht="63.75">
      <c r="A93" s="32" t="s">
        <v>413</v>
      </c>
      <c r="B93" s="136">
        <v>43263</v>
      </c>
      <c r="C93" s="14" t="s">
        <v>127</v>
      </c>
      <c r="D93" s="14" t="s">
        <v>28</v>
      </c>
      <c r="E93" s="14">
        <v>28</v>
      </c>
    </row>
    <row r="94" spans="1:14" ht="63.75">
      <c r="A94" s="32" t="s">
        <v>414</v>
      </c>
      <c r="B94" s="136">
        <v>43340</v>
      </c>
      <c r="C94" s="14" t="s">
        <v>127</v>
      </c>
      <c r="D94" s="14" t="s">
        <v>28</v>
      </c>
      <c r="E94" s="14">
        <v>35</v>
      </c>
    </row>
    <row r="95" spans="1:14" ht="51">
      <c r="A95" s="32" t="s">
        <v>415</v>
      </c>
      <c r="B95" s="136">
        <v>44086</v>
      </c>
      <c r="C95" s="14" t="s">
        <v>127</v>
      </c>
      <c r="D95" s="14" t="s">
        <v>28</v>
      </c>
      <c r="E95" s="14">
        <v>0</v>
      </c>
    </row>
    <row r="96" spans="1:14" ht="38.25">
      <c r="A96" s="32" t="s">
        <v>416</v>
      </c>
      <c r="B96" s="136">
        <v>44086</v>
      </c>
      <c r="C96" s="14" t="s">
        <v>127</v>
      </c>
      <c r="D96" s="14" t="s">
        <v>28</v>
      </c>
      <c r="E96" s="14">
        <v>27</v>
      </c>
    </row>
    <row r="97" spans="1:15" ht="51.75" thickBot="1">
      <c r="A97" s="32" t="s">
        <v>417</v>
      </c>
      <c r="B97" s="136">
        <v>44086</v>
      </c>
      <c r="C97" s="14" t="s">
        <v>127</v>
      </c>
      <c r="D97" s="14" t="s">
        <v>8</v>
      </c>
      <c r="E97" s="14" t="s">
        <v>127</v>
      </c>
      <c r="O97" s="135"/>
    </row>
    <row r="98" spans="1:15" ht="25.5">
      <c r="A98" s="32" t="s">
        <v>418</v>
      </c>
      <c r="B98" s="136">
        <v>44086</v>
      </c>
      <c r="C98" s="14" t="s">
        <v>127</v>
      </c>
      <c r="D98" s="14" t="s">
        <v>28</v>
      </c>
      <c r="E98" s="14">
        <v>22</v>
      </c>
    </row>
    <row r="99" spans="1:15" ht="38.25">
      <c r="A99" s="32" t="s">
        <v>419</v>
      </c>
      <c r="B99" s="136">
        <v>44086</v>
      </c>
      <c r="C99" s="14" t="s">
        <v>127</v>
      </c>
      <c r="D99" s="14" t="s">
        <v>28</v>
      </c>
      <c r="E99" s="14">
        <v>8</v>
      </c>
    </row>
    <row r="100" spans="1:15" ht="51">
      <c r="A100" s="32" t="s">
        <v>420</v>
      </c>
      <c r="B100" s="136">
        <v>44086</v>
      </c>
      <c r="C100" s="14" t="s">
        <v>127</v>
      </c>
      <c r="D100" s="14" t="s">
        <v>28</v>
      </c>
      <c r="E100" s="14">
        <v>9</v>
      </c>
    </row>
    <row r="101" spans="1:15" ht="25.5">
      <c r="A101" s="32" t="s">
        <v>421</v>
      </c>
      <c r="B101" s="136">
        <v>44086</v>
      </c>
      <c r="C101" s="14" t="s">
        <v>127</v>
      </c>
      <c r="D101" s="14" t="s">
        <v>28</v>
      </c>
      <c r="E101" s="14">
        <v>17</v>
      </c>
    </row>
    <row r="102" spans="1:15" ht="25.5">
      <c r="A102" s="32" t="s">
        <v>422</v>
      </c>
      <c r="B102" s="136">
        <v>44086</v>
      </c>
      <c r="C102" s="14" t="s">
        <v>127</v>
      </c>
      <c r="D102" s="14" t="s">
        <v>28</v>
      </c>
      <c r="E102" s="14">
        <v>21</v>
      </c>
    </row>
    <row r="103" spans="1:15" ht="51">
      <c r="A103" s="32" t="s">
        <v>423</v>
      </c>
      <c r="B103" s="136">
        <v>44086</v>
      </c>
      <c r="C103" s="14" t="s">
        <v>127</v>
      </c>
      <c r="D103" s="14" t="s">
        <v>8</v>
      </c>
      <c r="E103" s="14" t="s">
        <v>127</v>
      </c>
    </row>
    <row r="104" spans="1:15" ht="51">
      <c r="A104" s="32" t="s">
        <v>424</v>
      </c>
      <c r="B104" s="136">
        <v>44086</v>
      </c>
      <c r="C104" s="14" t="s">
        <v>127</v>
      </c>
      <c r="D104" s="14" t="s">
        <v>28</v>
      </c>
      <c r="E104" s="14">
        <v>5</v>
      </c>
    </row>
    <row r="105" spans="1:15" ht="51">
      <c r="A105" s="32" t="s">
        <v>425</v>
      </c>
      <c r="B105" s="136">
        <v>44086</v>
      </c>
      <c r="C105" s="14" t="s">
        <v>127</v>
      </c>
      <c r="D105" s="14" t="s">
        <v>28</v>
      </c>
      <c r="E105" s="14">
        <v>4</v>
      </c>
    </row>
    <row r="106" spans="1:15" ht="38.25">
      <c r="A106" s="32" t="s">
        <v>426</v>
      </c>
      <c r="B106" s="136">
        <v>42292</v>
      </c>
      <c r="C106" s="14" t="s">
        <v>127</v>
      </c>
      <c r="D106" s="14" t="s">
        <v>28</v>
      </c>
      <c r="E106" s="14">
        <v>24</v>
      </c>
    </row>
    <row r="107" spans="1:15" ht="63.75">
      <c r="A107" s="32" t="s">
        <v>427</v>
      </c>
      <c r="B107" s="136">
        <v>43658</v>
      </c>
      <c r="C107" s="14" t="s">
        <v>127</v>
      </c>
      <c r="D107" s="14" t="s">
        <v>28</v>
      </c>
      <c r="E107" s="14">
        <v>9</v>
      </c>
    </row>
    <row r="108" spans="1:15" ht="38.25">
      <c r="A108" s="32" t="s">
        <v>428</v>
      </c>
      <c r="B108" s="136">
        <v>43384</v>
      </c>
      <c r="C108" s="14" t="s">
        <v>127</v>
      </c>
      <c r="D108" s="14" t="s">
        <v>28</v>
      </c>
      <c r="E108" s="14">
        <v>11</v>
      </c>
    </row>
    <row r="109" spans="1:15" ht="51">
      <c r="A109" s="32" t="s">
        <v>429</v>
      </c>
      <c r="B109" s="136">
        <v>44214</v>
      </c>
      <c r="C109" s="14" t="s">
        <v>127</v>
      </c>
      <c r="D109" s="14" t="s">
        <v>8</v>
      </c>
      <c r="E109" s="14" t="s">
        <v>127</v>
      </c>
    </row>
    <row r="110" spans="1:15" ht="63.75">
      <c r="A110" s="32" t="s">
        <v>430</v>
      </c>
      <c r="B110" s="136">
        <v>44207</v>
      </c>
      <c r="C110" s="14" t="s">
        <v>127</v>
      </c>
      <c r="D110" s="14" t="s">
        <v>8</v>
      </c>
      <c r="E110" s="14" t="s">
        <v>127</v>
      </c>
    </row>
    <row r="111" spans="1:15" ht="51">
      <c r="A111" s="32" t="s">
        <v>431</v>
      </c>
      <c r="B111" s="136">
        <v>44255</v>
      </c>
      <c r="C111" s="14" t="s">
        <v>127</v>
      </c>
      <c r="D111" s="14" t="s">
        <v>8</v>
      </c>
      <c r="E111" s="14" t="s">
        <v>127</v>
      </c>
    </row>
    <row r="112" spans="1:15" ht="63.75">
      <c r="A112" s="32" t="s">
        <v>432</v>
      </c>
      <c r="B112" s="136">
        <v>44317</v>
      </c>
      <c r="C112" s="14" t="s">
        <v>127</v>
      </c>
      <c r="D112" s="14" t="s">
        <v>28</v>
      </c>
      <c r="E112" s="14">
        <v>7</v>
      </c>
    </row>
    <row r="113" spans="1:5" ht="63.75">
      <c r="A113" s="32" t="s">
        <v>433</v>
      </c>
      <c r="B113" s="136">
        <v>44317</v>
      </c>
      <c r="C113" s="14" t="s">
        <v>127</v>
      </c>
      <c r="D113" s="14" t="s">
        <v>28</v>
      </c>
      <c r="E113" s="14">
        <v>9</v>
      </c>
    </row>
    <row r="114" spans="1:5" ht="38.25">
      <c r="A114" s="32" t="s">
        <v>434</v>
      </c>
      <c r="B114" s="136">
        <v>44363</v>
      </c>
      <c r="C114" s="14" t="s">
        <v>127</v>
      </c>
      <c r="D114" s="14" t="s">
        <v>28</v>
      </c>
      <c r="E114" s="14">
        <v>10</v>
      </c>
    </row>
    <row r="115" spans="1:5" ht="38.25">
      <c r="A115" s="32" t="s">
        <v>435</v>
      </c>
      <c r="B115" s="136">
        <v>43889</v>
      </c>
      <c r="C115" s="14" t="s">
        <v>127</v>
      </c>
      <c r="D115" s="14" t="s">
        <v>28</v>
      </c>
      <c r="E115" s="14">
        <v>7</v>
      </c>
    </row>
    <row r="116" spans="1:5" ht="38.25">
      <c r="A116" s="32" t="s">
        <v>436</v>
      </c>
      <c r="B116" s="136">
        <v>43678</v>
      </c>
      <c r="C116" s="14" t="s">
        <v>127</v>
      </c>
      <c r="D116" s="14" t="s">
        <v>28</v>
      </c>
      <c r="E116" s="14">
        <v>0</v>
      </c>
    </row>
    <row r="117" spans="1:5" ht="38.25">
      <c r="A117" s="32" t="s">
        <v>437</v>
      </c>
      <c r="B117" s="136">
        <v>43617</v>
      </c>
      <c r="C117" s="14" t="s">
        <v>127</v>
      </c>
      <c r="D117" s="14" t="s">
        <v>8</v>
      </c>
      <c r="E117" s="14" t="s">
        <v>138</v>
      </c>
    </row>
    <row r="118" spans="1:5" ht="51">
      <c r="A118" s="32" t="s">
        <v>438</v>
      </c>
      <c r="B118" s="136">
        <v>43497</v>
      </c>
      <c r="C118" s="14" t="s">
        <v>127</v>
      </c>
      <c r="D118" s="14" t="s">
        <v>8</v>
      </c>
      <c r="E118" s="14" t="s">
        <v>138</v>
      </c>
    </row>
    <row r="119" spans="1:5" ht="38.25">
      <c r="A119" s="32" t="s">
        <v>439</v>
      </c>
      <c r="B119" s="136">
        <v>43617</v>
      </c>
      <c r="C119" s="14" t="s">
        <v>127</v>
      </c>
      <c r="D119" s="14" t="s">
        <v>8</v>
      </c>
      <c r="E119" s="14" t="s">
        <v>138</v>
      </c>
    </row>
    <row r="120" spans="1:5" ht="38.25">
      <c r="A120" s="32" t="s">
        <v>440</v>
      </c>
      <c r="B120" s="136">
        <v>43617</v>
      </c>
      <c r="C120" s="14" t="s">
        <v>127</v>
      </c>
      <c r="D120" s="14" t="s">
        <v>8</v>
      </c>
      <c r="E120" s="14" t="s">
        <v>138</v>
      </c>
    </row>
    <row r="121" spans="1:5" ht="25.5">
      <c r="A121" s="32" t="s">
        <v>441</v>
      </c>
      <c r="B121" s="136">
        <v>43617</v>
      </c>
      <c r="C121" s="14" t="s">
        <v>127</v>
      </c>
      <c r="D121" s="14" t="s">
        <v>8</v>
      </c>
      <c r="E121" s="14" t="s">
        <v>138</v>
      </c>
    </row>
    <row r="122" spans="1:5" ht="51">
      <c r="A122" s="32" t="s">
        <v>442</v>
      </c>
      <c r="B122" s="136">
        <v>43798</v>
      </c>
      <c r="C122" s="14" t="s">
        <v>127</v>
      </c>
      <c r="D122" s="14" t="s">
        <v>8</v>
      </c>
      <c r="E122" s="14" t="s">
        <v>138</v>
      </c>
    </row>
    <row r="123" spans="1:5" ht="51">
      <c r="A123" s="32" t="s">
        <v>443</v>
      </c>
      <c r="B123" s="136">
        <v>43854</v>
      </c>
      <c r="C123" s="14" t="s">
        <v>127</v>
      </c>
      <c r="D123" s="14" t="s">
        <v>8</v>
      </c>
      <c r="E123" s="14" t="s">
        <v>138</v>
      </c>
    </row>
    <row r="124" spans="1:5" ht="38.25">
      <c r="A124" s="32" t="s">
        <v>444</v>
      </c>
      <c r="B124" s="136">
        <v>43378</v>
      </c>
      <c r="C124" s="14" t="s">
        <v>127</v>
      </c>
      <c r="D124" s="14" t="s">
        <v>8</v>
      </c>
      <c r="E124" s="14" t="s">
        <v>138</v>
      </c>
    </row>
    <row r="125" spans="1:5" ht="63.75">
      <c r="A125" s="32" t="s">
        <v>445</v>
      </c>
      <c r="B125" s="136">
        <v>43979</v>
      </c>
      <c r="C125" s="14" t="s">
        <v>127</v>
      </c>
      <c r="D125" s="14" t="s">
        <v>8</v>
      </c>
      <c r="E125" s="14" t="s">
        <v>138</v>
      </c>
    </row>
    <row r="126" spans="1:5" ht="51">
      <c r="A126" s="32" t="s">
        <v>446</v>
      </c>
      <c r="B126" s="136">
        <v>43617</v>
      </c>
      <c r="C126" s="14" t="s">
        <v>127</v>
      </c>
      <c r="D126" s="14" t="s">
        <v>8</v>
      </c>
      <c r="E126" s="14" t="s">
        <v>138</v>
      </c>
    </row>
    <row r="127" spans="1:5" ht="51">
      <c r="A127" s="32" t="s">
        <v>447</v>
      </c>
      <c r="B127" s="136">
        <v>43342</v>
      </c>
      <c r="C127" s="14" t="s">
        <v>127</v>
      </c>
      <c r="D127" s="14" t="s">
        <v>8</v>
      </c>
      <c r="E127" s="14" t="s">
        <v>138</v>
      </c>
    </row>
    <row r="128" spans="1:5" ht="51">
      <c r="A128" s="32" t="s">
        <v>448</v>
      </c>
      <c r="B128" s="136">
        <v>44317</v>
      </c>
      <c r="C128" s="14" t="s">
        <v>127</v>
      </c>
      <c r="D128" s="14" t="s">
        <v>8</v>
      </c>
      <c r="E128" s="14" t="s">
        <v>138</v>
      </c>
    </row>
    <row r="129" spans="1:5" ht="38.25">
      <c r="A129" s="32" t="s">
        <v>449</v>
      </c>
      <c r="B129" s="136">
        <v>44166</v>
      </c>
      <c r="C129" s="14" t="s">
        <v>127</v>
      </c>
      <c r="D129" s="14" t="s">
        <v>8</v>
      </c>
      <c r="E129" s="14" t="s">
        <v>138</v>
      </c>
    </row>
    <row r="130" spans="1:5" ht="38.25">
      <c r="A130" s="32" t="s">
        <v>450</v>
      </c>
      <c r="B130" s="136">
        <v>43617</v>
      </c>
      <c r="C130" s="14" t="s">
        <v>127</v>
      </c>
      <c r="D130" s="14" t="s">
        <v>8</v>
      </c>
      <c r="E130" s="14" t="s">
        <v>138</v>
      </c>
    </row>
    <row r="131" spans="1:5" ht="25.5">
      <c r="A131" s="32" t="s">
        <v>451</v>
      </c>
      <c r="B131" s="136">
        <v>43617</v>
      </c>
      <c r="C131" s="14" t="s">
        <v>127</v>
      </c>
      <c r="D131" s="14" t="s">
        <v>8</v>
      </c>
      <c r="E131" s="14" t="s">
        <v>138</v>
      </c>
    </row>
    <row r="132" spans="1:5" ht="38.25">
      <c r="A132" s="32" t="s">
        <v>452</v>
      </c>
      <c r="B132" s="136">
        <v>44166</v>
      </c>
      <c r="C132" s="14" t="s">
        <v>127</v>
      </c>
      <c r="D132" s="14" t="s">
        <v>8</v>
      </c>
      <c r="E132" s="14" t="s">
        <v>138</v>
      </c>
    </row>
    <row r="133" spans="1:5" ht="25.5">
      <c r="A133" s="32" t="s">
        <v>453</v>
      </c>
      <c r="B133" s="136">
        <v>43617</v>
      </c>
      <c r="C133" s="14" t="s">
        <v>127</v>
      </c>
      <c r="D133" s="14" t="s">
        <v>8</v>
      </c>
      <c r="E133" s="14" t="s">
        <v>138</v>
      </c>
    </row>
    <row r="134" spans="1:5" ht="25.5">
      <c r="A134" s="32" t="s">
        <v>454</v>
      </c>
      <c r="B134" s="136">
        <v>43444</v>
      </c>
      <c r="C134" s="14" t="s">
        <v>127</v>
      </c>
      <c r="D134" s="14" t="s">
        <v>8</v>
      </c>
      <c r="E134" s="14" t="s">
        <v>138</v>
      </c>
    </row>
    <row r="135" spans="1:5" ht="51">
      <c r="A135" s="32" t="s">
        <v>455</v>
      </c>
      <c r="B135" s="136">
        <v>43617</v>
      </c>
      <c r="C135" s="14" t="s">
        <v>127</v>
      </c>
      <c r="D135" s="14" t="s">
        <v>8</v>
      </c>
      <c r="E135" s="14" t="s">
        <v>138</v>
      </c>
    </row>
    <row r="136" spans="1:5" ht="25.5">
      <c r="A136" s="32" t="s">
        <v>456</v>
      </c>
      <c r="B136" s="136">
        <v>43617</v>
      </c>
      <c r="C136" s="14" t="s">
        <v>127</v>
      </c>
      <c r="D136" s="14" t="s">
        <v>8</v>
      </c>
      <c r="E136" s="14" t="s">
        <v>138</v>
      </c>
    </row>
    <row r="137" spans="1:5" ht="25.5">
      <c r="A137" s="32" t="s">
        <v>457</v>
      </c>
      <c r="B137" s="136">
        <v>43617</v>
      </c>
      <c r="C137" s="14" t="s">
        <v>127</v>
      </c>
      <c r="D137" s="14" t="s">
        <v>8</v>
      </c>
      <c r="E137" s="14" t="s">
        <v>138</v>
      </c>
    </row>
    <row r="138" spans="1:5" ht="38.25">
      <c r="A138" s="32" t="s">
        <v>458</v>
      </c>
      <c r="B138" s="136">
        <v>43854</v>
      </c>
      <c r="C138" s="14" t="s">
        <v>127</v>
      </c>
      <c r="D138" s="14" t="s">
        <v>8</v>
      </c>
      <c r="E138" s="14" t="s">
        <v>138</v>
      </c>
    </row>
    <row r="139" spans="1:5" ht="51">
      <c r="A139" s="32" t="s">
        <v>459</v>
      </c>
      <c r="B139" s="136">
        <v>43910</v>
      </c>
      <c r="C139" s="14" t="s">
        <v>127</v>
      </c>
      <c r="D139" s="14" t="s">
        <v>8</v>
      </c>
      <c r="E139" s="14" t="s">
        <v>138</v>
      </c>
    </row>
    <row r="140" spans="1:5" ht="14.25">
      <c r="A140" s="10"/>
      <c r="B140" s="67"/>
      <c r="C140" s="67"/>
      <c r="D140" s="67"/>
      <c r="E140" s="67"/>
    </row>
    <row r="141" spans="1:5" ht="14.25">
      <c r="A141" s="67"/>
      <c r="B141" s="67"/>
      <c r="C141" s="67"/>
      <c r="D141" s="67"/>
      <c r="E141" s="67"/>
    </row>
    <row r="142" spans="1:5" ht="15">
      <c r="A142" s="46" t="s">
        <v>104</v>
      </c>
      <c r="B142" s="58"/>
      <c r="C142" s="59"/>
    </row>
    <row r="143" spans="1:5" ht="242.25">
      <c r="A143" s="60" t="s">
        <v>460</v>
      </c>
      <c r="B143" s="60" t="s">
        <v>461</v>
      </c>
      <c r="C143" s="70"/>
    </row>
    <row r="144" spans="1:5" ht="153">
      <c r="A144" s="54" t="s">
        <v>462</v>
      </c>
      <c r="B144" s="60" t="s">
        <v>463</v>
      </c>
      <c r="C144" s="54"/>
    </row>
  </sheetData>
  <autoFilter ref="A89:E89" xr:uid="{00000000-0001-0000-0700-000000000000}"/>
  <pageMargins left="0.7" right="0.7" top="0.75" bottom="0.75" header="0.3" footer="0.3"/>
  <pageSetup paperSize="9" scale="74" orientation="landscape"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G94"/>
  <sheetViews>
    <sheetView topLeftCell="A16" zoomScaleNormal="100" workbookViewId="0">
      <selection activeCell="T22" sqref="T22"/>
    </sheetView>
  </sheetViews>
  <sheetFormatPr defaultColWidth="8.85546875" defaultRowHeight="14.25"/>
  <cols>
    <col min="1" max="1" width="19.85546875" style="44" customWidth="1"/>
    <col min="2" max="2" width="11.85546875" style="44" customWidth="1"/>
    <col min="3" max="3" width="14.140625" style="44" customWidth="1"/>
    <col min="4" max="5" width="14.85546875" style="44" customWidth="1"/>
    <col min="6" max="6" width="17" style="44" customWidth="1"/>
    <col min="7" max="16384" width="8.85546875" style="44"/>
  </cols>
  <sheetData>
    <row r="1" spans="1:6">
      <c r="A1" s="43" t="s">
        <v>464</v>
      </c>
    </row>
    <row r="2" spans="1:6" ht="15.75">
      <c r="A2" s="7" t="s">
        <v>465</v>
      </c>
    </row>
    <row r="3" spans="1:6" s="71" customFormat="1">
      <c r="A3" s="47" t="s">
        <v>466</v>
      </c>
      <c r="B3" s="47"/>
      <c r="C3" s="47"/>
      <c r="D3" s="44"/>
      <c r="E3" s="44"/>
      <c r="F3" s="44"/>
    </row>
    <row r="4" spans="1:6" ht="30" customHeight="1">
      <c r="A4" s="90" t="s">
        <v>47</v>
      </c>
      <c r="B4" s="90" t="s">
        <v>48</v>
      </c>
      <c r="C4" s="90" t="s">
        <v>467</v>
      </c>
    </row>
    <row r="5" spans="1:6" ht="25.5">
      <c r="A5" s="94">
        <v>44484</v>
      </c>
      <c r="B5" s="49" t="s">
        <v>50</v>
      </c>
      <c r="C5" s="35" t="s">
        <v>468</v>
      </c>
    </row>
    <row r="55" spans="1:7">
      <c r="A55" s="47" t="s">
        <v>469</v>
      </c>
      <c r="B55" s="47"/>
      <c r="C55" s="47"/>
    </row>
    <row r="56" spans="1:7">
      <c r="A56" s="90" t="s">
        <v>47</v>
      </c>
      <c r="B56" s="90" t="s">
        <v>48</v>
      </c>
      <c r="C56" s="90" t="s">
        <v>467</v>
      </c>
    </row>
    <row r="57" spans="1:7" ht="25.5">
      <c r="A57" s="94">
        <v>44484</v>
      </c>
      <c r="B57" s="49" t="s">
        <v>50</v>
      </c>
      <c r="C57" s="35" t="s">
        <v>468</v>
      </c>
    </row>
    <row r="59" spans="1:7">
      <c r="B59" s="11"/>
      <c r="C59" s="11"/>
      <c r="D59" s="11"/>
      <c r="E59" s="9"/>
      <c r="F59" s="9"/>
      <c r="G59" s="9"/>
    </row>
    <row r="60" spans="1:7">
      <c r="A60" s="9"/>
      <c r="B60" s="9"/>
      <c r="C60" s="9"/>
      <c r="D60" s="9"/>
      <c r="E60" s="9"/>
      <c r="F60" s="9"/>
      <c r="G60" s="9"/>
    </row>
    <row r="61" spans="1:7" s="71" customFormat="1">
      <c r="D61" s="44"/>
      <c r="E61" s="44"/>
      <c r="F61" s="44"/>
    </row>
    <row r="62" spans="1:7">
      <c r="G62" s="9"/>
    </row>
    <row r="63" spans="1:7" ht="19.7" customHeight="1">
      <c r="G63" s="9"/>
    </row>
    <row r="64" spans="1:7">
      <c r="A64" s="72"/>
      <c r="B64" s="72"/>
      <c r="C64" s="73"/>
      <c r="G64" s="9"/>
    </row>
    <row r="65" spans="1:7">
      <c r="A65" s="72"/>
      <c r="B65" s="72"/>
      <c r="C65" s="73"/>
      <c r="G65" s="9"/>
    </row>
    <row r="66" spans="1:7">
      <c r="A66" s="72"/>
      <c r="B66" s="72"/>
      <c r="C66" s="73"/>
      <c r="G66" s="9"/>
    </row>
    <row r="67" spans="1:7">
      <c r="A67" s="72"/>
      <c r="B67" s="72"/>
      <c r="C67" s="73"/>
      <c r="G67" s="9"/>
    </row>
    <row r="68" spans="1:7">
      <c r="A68" s="72"/>
      <c r="B68" s="72"/>
      <c r="C68" s="73"/>
      <c r="G68" s="9"/>
    </row>
    <row r="69" spans="1:7">
      <c r="A69" s="72"/>
      <c r="B69" s="72"/>
      <c r="C69" s="73"/>
      <c r="G69" s="9"/>
    </row>
    <row r="70" spans="1:7">
      <c r="A70" s="72"/>
      <c r="B70" s="72"/>
      <c r="C70" s="73"/>
      <c r="G70" s="9"/>
    </row>
    <row r="71" spans="1:7">
      <c r="A71" s="72"/>
      <c r="B71" s="72"/>
      <c r="C71" s="73"/>
      <c r="G71" s="9"/>
    </row>
    <row r="72" spans="1:7">
      <c r="A72" s="72"/>
      <c r="B72" s="72"/>
      <c r="C72" s="73"/>
      <c r="G72" s="9"/>
    </row>
    <row r="73" spans="1:7">
      <c r="A73" s="72"/>
      <c r="B73" s="72"/>
      <c r="C73" s="73"/>
      <c r="G73" s="9"/>
    </row>
    <row r="74" spans="1:7">
      <c r="A74" s="72"/>
      <c r="B74" s="72"/>
      <c r="C74" s="73"/>
      <c r="G74" s="9"/>
    </row>
    <row r="75" spans="1:7">
      <c r="A75" s="72"/>
      <c r="B75" s="72"/>
      <c r="C75" s="73"/>
      <c r="G75" s="9"/>
    </row>
    <row r="76" spans="1:7">
      <c r="A76" s="72"/>
      <c r="B76" s="72"/>
      <c r="C76" s="73"/>
      <c r="G76" s="9"/>
    </row>
    <row r="77" spans="1:7">
      <c r="A77" s="72"/>
      <c r="B77" s="72"/>
      <c r="C77" s="73"/>
      <c r="G77" s="9"/>
    </row>
    <row r="78" spans="1:7">
      <c r="A78" s="72"/>
      <c r="B78" s="72"/>
      <c r="C78" s="73"/>
      <c r="G78" s="9"/>
    </row>
    <row r="79" spans="1:7">
      <c r="A79" s="72"/>
      <c r="B79" s="72"/>
      <c r="C79" s="73"/>
      <c r="G79" s="9"/>
    </row>
    <row r="80" spans="1:7">
      <c r="A80" s="72"/>
      <c r="B80" s="72"/>
      <c r="C80" s="73"/>
      <c r="G80" s="9"/>
    </row>
    <row r="81" spans="1:7">
      <c r="A81" s="72"/>
      <c r="B81" s="72"/>
      <c r="C81" s="73"/>
      <c r="G81" s="9"/>
    </row>
    <row r="82" spans="1:7">
      <c r="A82" s="72"/>
      <c r="B82" s="72"/>
      <c r="C82" s="73"/>
      <c r="G82" s="9"/>
    </row>
    <row r="83" spans="1:7">
      <c r="A83" s="72"/>
      <c r="B83" s="72"/>
      <c r="C83" s="73"/>
      <c r="G83" s="9"/>
    </row>
    <row r="84" spans="1:7">
      <c r="A84" s="72"/>
      <c r="B84" s="72"/>
      <c r="C84" s="73"/>
      <c r="G84" s="9"/>
    </row>
    <row r="90" spans="1:7">
      <c r="A90" s="10"/>
      <c r="B90" s="11"/>
      <c r="C90" s="11"/>
      <c r="D90" s="11"/>
      <c r="E90" s="11"/>
      <c r="F90" s="11"/>
      <c r="G90" s="9"/>
    </row>
    <row r="91" spans="1:7">
      <c r="A91" s="9"/>
      <c r="B91" s="9"/>
      <c r="C91" s="9"/>
      <c r="D91" s="9"/>
      <c r="E91" s="9"/>
      <c r="F91" s="9"/>
      <c r="G91" s="9"/>
    </row>
    <row r="92" spans="1:7">
      <c r="A92" s="10"/>
      <c r="B92" s="67"/>
      <c r="C92" s="67"/>
      <c r="D92" s="67"/>
      <c r="E92" s="67"/>
      <c r="F92" s="67"/>
      <c r="G92" s="9"/>
    </row>
    <row r="93" spans="1:7">
      <c r="B93" s="67"/>
      <c r="C93" s="67"/>
      <c r="D93" s="67"/>
      <c r="E93" s="67"/>
      <c r="F93" s="67"/>
      <c r="G93" s="9"/>
    </row>
    <row r="94" spans="1:7">
      <c r="B94" s="9"/>
      <c r="C94" s="9"/>
      <c r="D94" s="9"/>
      <c r="E94" s="9"/>
      <c r="F94" s="9"/>
      <c r="G94" s="9"/>
    </row>
  </sheetData>
  <pageMargins left="0.7" right="0.7" top="0.75" bottom="0.75" header="0.3" footer="0.3"/>
  <pageSetup paperSize="9"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0EEE4B95993241AC47464CA7F2A692" ma:contentTypeVersion="" ma:contentTypeDescription="Create a new document." ma:contentTypeScope="" ma:versionID="fd9501bde3591cdfc3b71e44f6b261cb">
  <xsd:schema xmlns:xsd="http://www.w3.org/2001/XMLSchema" xmlns:xs="http://www.w3.org/2001/XMLSchema" xmlns:p="http://schemas.microsoft.com/office/2006/metadata/properties" xmlns:ns2="fdf31e64-296b-487b-ab73-1e80d4688cba" xmlns:ns3="19c842ad-5fef-47e3-95f6-ef924085f224" xmlns:ns4="195af662-83bb-4fb7-aedf-88c99336dd1f" targetNamespace="http://schemas.microsoft.com/office/2006/metadata/properties" ma:root="true" ma:fieldsID="2b91e0d187a8f655e38eccd6358520c0" ns2:_="" ns3:_="" ns4:_="">
    <xsd:import namespace="fdf31e64-296b-487b-ab73-1e80d4688cba"/>
    <xsd:import namespace="19c842ad-5fef-47e3-95f6-ef924085f224"/>
    <xsd:import namespace="195af662-83bb-4fb7-aedf-88c99336dd1f"/>
    <xsd:element name="properties">
      <xsd:complexType>
        <xsd:sequence>
          <xsd:element name="documentManagement">
            <xsd:complexType>
              <xsd:all>
                <xsd:element ref="ns2:Document_x0020_Type" minOccurs="0"/>
                <xsd:element ref="ns2:Government_x0020_Security_x0020_Classification"/>
                <xsd:element ref="ns2:Access_x0020_Restrictions" minOccurs="0"/>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31e64-296b-487b-ab73-1e80d4688cba"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Policy"/>
                    <xsd:enumeration value="Procedure"/>
                    <xsd:enumeration value="Form"/>
                    <xsd:enumeration value="Guidance"/>
                    <xsd:enumeration value="Meeting Papers"/>
                    <xsd:enumeration value="Reference Document"/>
                    <xsd:enumeration value="Tabular Data"/>
                    <xsd:enumeration value="Agenda"/>
                  </xsd:restriction>
                </xsd:simpleType>
              </xsd:element>
            </xsd:sequence>
          </xsd:extension>
        </xsd:complexContent>
      </xsd:complexType>
    </xsd:element>
    <xsd:element name="Government_x0020_Security_x0020_Classification" ma:index="9" ma:displayName="Government Security Classification" ma:default="Official" ma:description="Official government classification scheme" ma:format="Dropdown" ma:internalName="Government_x0020_Security_x0020_Classification">
      <xsd:simpleType>
        <xsd:union memberTypes="dms:Text">
          <xsd:simpleType>
            <xsd:restriction base="dms:Choice">
              <xsd:enumeration value="Official"/>
              <xsd:enumeration value="Official-Sensitive"/>
              <xsd:enumeration value="Top Secret"/>
            </xsd:restriction>
          </xsd:simpleType>
        </xsd:union>
      </xsd:simpleType>
    </xsd:element>
    <xsd:element name="Access_x0020_Restrictions" ma:index="10" nillable="true" ma:displayName="Access Restrictions" ma:description="Restrictions of access to file with and outside of this Site" ma:internalName="Access_x0020_Restriction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c842ad-5fef-47e3-95f6-ef924085f22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5af662-83bb-4fb7-aedf-88c99336dd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cess_x0020_Restrictions xmlns="fdf31e64-296b-487b-ab73-1e80d4688cba" xsi:nil="true"/>
    <Government_x0020_Security_x0020_Classification xmlns="fdf31e64-296b-487b-ab73-1e80d4688cba">Official</Government_x0020_Security_x0020_Classification>
    <Document_x0020_Type xmlns="fdf31e64-296b-487b-ab73-1e80d4688cba"/>
  </documentManagement>
</p:properties>
</file>

<file path=customXml/itemProps1.xml><?xml version="1.0" encoding="utf-8"?>
<ds:datastoreItem xmlns:ds="http://schemas.openxmlformats.org/officeDocument/2006/customXml" ds:itemID="{43EFC0BC-A81B-40BA-AC13-C7A542DFE7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31e64-296b-487b-ab73-1e80d4688cba"/>
    <ds:schemaRef ds:uri="19c842ad-5fef-47e3-95f6-ef924085f224"/>
    <ds:schemaRef ds:uri="195af662-83bb-4fb7-aedf-88c99336d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38955C-3118-431D-B15C-43BE5EAD838F}">
  <ds:schemaRefs>
    <ds:schemaRef ds:uri="http://schemas.microsoft.com/sharepoint/v3/contenttype/forms"/>
  </ds:schemaRefs>
</ds:datastoreItem>
</file>

<file path=customXml/itemProps3.xml><?xml version="1.0" encoding="utf-8"?>
<ds:datastoreItem xmlns:ds="http://schemas.openxmlformats.org/officeDocument/2006/customXml" ds:itemID="{C070B773-3A3F-416B-B373-3B5D8CD96FE4}">
  <ds:schemaRefs>
    <ds:schemaRef ds:uri="http://schemas.microsoft.com/office/2006/metadata/properties"/>
    <ds:schemaRef ds:uri="http://schemas.microsoft.com/office/infopath/2007/PartnerControls"/>
    <ds:schemaRef ds:uri="fdf31e64-296b-487b-ab73-1e80d4688c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Themes</vt:lpstr>
      <vt:lpstr>Comments</vt:lpstr>
      <vt:lpstr>1(Data)</vt:lpstr>
      <vt:lpstr>2(Products)</vt:lpstr>
      <vt:lpstr>3(Data providers)</vt:lpstr>
      <vt:lpstr>4(Web services)</vt:lpstr>
      <vt:lpstr>5(QA-QC)</vt:lpstr>
      <vt:lpstr>6(User stats)&amp;7(Use case stats)</vt:lpstr>
      <vt:lpstr>8(Analytics)</vt:lpstr>
      <vt:lpstr>9(User friendliness)</vt:lpstr>
      <vt:lpstr>10-11-12(User stats)</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'5(QA-QC)'!_Toc509591804</vt:lpstr>
      <vt:lpstr>'4(Web services)'!_Toc509591811</vt:lpstr>
      <vt:lpstr>'6(User stats)&amp;7(Use case stats)'!_Toc509591813</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Tonné</dc:creator>
  <cp:keywords/>
  <dc:description/>
  <cp:lastModifiedBy>Mickael VASQUEZ</cp:lastModifiedBy>
  <cp:revision/>
  <dcterms:created xsi:type="dcterms:W3CDTF">2018-04-24T06:01:14Z</dcterms:created>
  <dcterms:modified xsi:type="dcterms:W3CDTF">2021-11-05T13:38:47Z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0x0101005E0EEE4B95993241AC47464CA7F2A692</vt:lpwstr>
  </property>
</Properties>
</file>