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FS01\Company\COMMESSE ATTIVE 2.0\721 - EASME - EMODnet 3\Progress reports\"/>
    </mc:Choice>
  </mc:AlternateContent>
  <xr:revisionPtr revIDLastSave="0" documentId="8_{2054E9D1-4F6D-49EF-AA2F-E9C9A86952CD}" xr6:coauthVersionLast="47" xr6:coauthVersionMax="47" xr10:uidLastSave="{00000000-0000-0000-0000-000000000000}"/>
  <bookViews>
    <workbookView xWindow="-120" yWindow="-120" windowWidth="29040" windowHeight="15840" tabRatio="773" activeTab="1" xr2:uid="{00000000-000D-0000-FFFF-FFFF00000000}"/>
  </bookViews>
  <sheets>
    <sheet name="Themes" sheetId="23" r:id="rId1"/>
    <sheet name="Comments" sheetId="32" r:id="rId2"/>
    <sheet name="1(Data)" sheetId="29" r:id="rId3"/>
    <sheet name="2(Products)" sheetId="24" r:id="rId4"/>
    <sheet name="3(Data providers)" sheetId="3" r:id="rId5"/>
    <sheet name="4(Web services)" sheetId="11" r:id="rId6"/>
    <sheet name="5(User stats)&amp;6(Use case stats)" sheetId="13" r:id="rId7"/>
    <sheet name="7(Analytics)" sheetId="28" r:id="rId8"/>
    <sheet name="8(User friendliness)" sheetId="26" r:id="rId9"/>
    <sheet name="9-10-11(User stats)" sheetId="27" r:id="rId10"/>
  </sheets>
  <definedNames>
    <definedName name="_ftn1" localSheetId="2">'1(Data)'!#REF!</definedName>
    <definedName name="_ftn2" localSheetId="2">'1(Data)'!#REF!</definedName>
    <definedName name="_ftn3" localSheetId="2">'1(Data)'!$A$31</definedName>
    <definedName name="_ftn4" localSheetId="2">'1(Data)'!#REF!</definedName>
    <definedName name="_ftn5" localSheetId="2">'1(Data)'!#REF!</definedName>
    <definedName name="_ftn6" localSheetId="2">'1(Data)'!$A$35</definedName>
    <definedName name="_ftnref1" localSheetId="2">'1(Data)'!$A$6</definedName>
    <definedName name="_ftnref2" localSheetId="2">'1(Data)'!$B$6</definedName>
    <definedName name="_ftnref3" localSheetId="2">'1(Data)'!$C$6</definedName>
    <definedName name="_ftnref4" localSheetId="2">'1(Data)'!$P$6</definedName>
    <definedName name="_ftnref5" localSheetId="2">'1(Data)'!$Q$6</definedName>
    <definedName name="_ftnref6" localSheetId="2">'1(Data)'!$A$9</definedName>
    <definedName name="_Toc509591800" localSheetId="2">'1(Data)'!$A$1</definedName>
    <definedName name="_Toc509591802" localSheetId="4">'3(Data providers)'!$A$1</definedName>
    <definedName name="_Toc509591811" localSheetId="5">'4(Web services)'!$A$1</definedName>
    <definedName name="_Toc509591813" localSheetId="6">'5(User stats)&amp;6(Use case stats)'!$A$2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8" i="32" l="1"/>
  <c r="B7" i="32"/>
  <c r="B5" i="32"/>
  <c r="B4" i="32"/>
  <c r="A5" i="32"/>
  <c r="A4" i="32"/>
  <c r="H138" i="29"/>
  <c r="E175" i="29" l="1"/>
  <c r="E146" i="29"/>
  <c r="E145" i="29"/>
  <c r="E25" i="24"/>
  <c r="H68" i="29"/>
  <c r="G68" i="29"/>
  <c r="H56" i="29"/>
  <c r="H37" i="29"/>
  <c r="H20" i="29" l="1"/>
  <c r="N73" i="24"/>
  <c r="H73" i="24"/>
  <c r="N72" i="24"/>
  <c r="H72" i="24"/>
  <c r="G30" i="24"/>
  <c r="G29" i="24"/>
  <c r="G28" i="24"/>
  <c r="G27" i="24"/>
  <c r="G26" i="24"/>
  <c r="G25" i="24"/>
  <c r="G24" i="24"/>
  <c r="G23" i="24"/>
  <c r="G22" i="24"/>
  <c r="G21" i="24"/>
  <c r="G20" i="24"/>
  <c r="G19" i="24"/>
  <c r="G18" i="24"/>
  <c r="G17" i="24"/>
  <c r="G16" i="24"/>
  <c r="G15" i="24"/>
  <c r="G14" i="24"/>
  <c r="G13" i="24"/>
  <c r="G12" i="24"/>
  <c r="G11" i="24"/>
  <c r="G10" i="24"/>
  <c r="Q180" i="29" l="1"/>
  <c r="Q179" i="29"/>
  <c r="Q178" i="29"/>
  <c r="Q177" i="29"/>
  <c r="Q176" i="29"/>
  <c r="Q175" i="29"/>
  <c r="Q174" i="29"/>
  <c r="Q173" i="29"/>
  <c r="Q172" i="29"/>
  <c r="Q171" i="29"/>
  <c r="Q170" i="29"/>
  <c r="Q169" i="29"/>
  <c r="Q168" i="29"/>
  <c r="Q167" i="29"/>
  <c r="Q166" i="29"/>
  <c r="Q165" i="29"/>
  <c r="Q164" i="29"/>
  <c r="Q163" i="29"/>
  <c r="Q162" i="29"/>
  <c r="Q161" i="29"/>
  <c r="Q160" i="29"/>
  <c r="Q159" i="29"/>
  <c r="Q158" i="29"/>
  <c r="Q157" i="29"/>
  <c r="Q156" i="29"/>
  <c r="Q155" i="29"/>
  <c r="Q154" i="29"/>
  <c r="Q153" i="29"/>
  <c r="Q152" i="29"/>
  <c r="Q151" i="29"/>
  <c r="Q150" i="29"/>
  <c r="Q149" i="29"/>
  <c r="Q148" i="29"/>
  <c r="Q147" i="29"/>
  <c r="Q146" i="29"/>
  <c r="Q145" i="29"/>
  <c r="Q144" i="29"/>
  <c r="Q143" i="29"/>
  <c r="Q142" i="29"/>
  <c r="Q141" i="29"/>
  <c r="Q139" i="29"/>
  <c r="Q137" i="29"/>
  <c r="Q136" i="29"/>
  <c r="N180" i="29"/>
  <c r="N162" i="29"/>
  <c r="N163" i="29"/>
  <c r="N164" i="29"/>
  <c r="N165" i="29"/>
  <c r="N166" i="29"/>
  <c r="N167" i="29"/>
  <c r="N168" i="29"/>
  <c r="N169" i="29"/>
  <c r="N170" i="29"/>
  <c r="N171" i="29"/>
  <c r="N172" i="29"/>
  <c r="N173" i="29"/>
  <c r="N174" i="29"/>
  <c r="N175" i="29"/>
  <c r="N176" i="29"/>
  <c r="N177" i="29"/>
  <c r="N178" i="29"/>
  <c r="N179" i="29"/>
  <c r="N146" i="29"/>
  <c r="N147" i="29"/>
  <c r="N148" i="29"/>
  <c r="N149" i="29"/>
  <c r="N150" i="29"/>
  <c r="N151" i="29"/>
  <c r="N152" i="29"/>
  <c r="N153" i="29"/>
  <c r="N154" i="29"/>
  <c r="N155" i="29"/>
  <c r="N156" i="29"/>
  <c r="N157" i="29"/>
  <c r="N158" i="29"/>
  <c r="N159" i="29"/>
  <c r="N160" i="29"/>
  <c r="N161" i="29"/>
  <c r="N145" i="29"/>
  <c r="N144" i="29"/>
  <c r="N143" i="29"/>
  <c r="N142" i="29"/>
  <c r="N139" i="29"/>
  <c r="N137" i="29"/>
  <c r="N136" i="29"/>
  <c r="H180" i="29"/>
  <c r="H179" i="29"/>
  <c r="H178" i="29"/>
  <c r="H159" i="29"/>
  <c r="H160" i="29"/>
  <c r="H161" i="29"/>
  <c r="H162" i="29"/>
  <c r="H163" i="29"/>
  <c r="H164" i="29"/>
  <c r="H165" i="29"/>
  <c r="H166" i="29"/>
  <c r="H167" i="29"/>
  <c r="H168" i="29"/>
  <c r="H169" i="29"/>
  <c r="H170" i="29"/>
  <c r="H171" i="29"/>
  <c r="H172" i="29"/>
  <c r="H173" i="29"/>
  <c r="H174" i="29"/>
  <c r="H175" i="29"/>
  <c r="H148" i="29"/>
  <c r="H149" i="29"/>
  <c r="H150" i="29"/>
  <c r="H151" i="29"/>
  <c r="H152" i="29"/>
  <c r="H153" i="29"/>
  <c r="H154" i="29"/>
  <c r="H155" i="29"/>
  <c r="H156" i="29"/>
  <c r="H157" i="29"/>
  <c r="H158" i="29"/>
  <c r="H147" i="29"/>
  <c r="H143" i="29"/>
  <c r="H144" i="29"/>
  <c r="H142" i="29"/>
  <c r="H141" i="29"/>
  <c r="H139" i="29"/>
  <c r="H137" i="29"/>
  <c r="H136" i="29"/>
  <c r="H60" i="29"/>
  <c r="H57" i="29"/>
  <c r="H55" i="29"/>
  <c r="H54" i="29"/>
  <c r="H53" i="29"/>
  <c r="H39" i="29"/>
  <c r="H38" i="29"/>
  <c r="H35" i="29"/>
  <c r="H34" i="29"/>
  <c r="H33" i="29"/>
  <c r="H32" i="29"/>
  <c r="H28" i="29"/>
  <c r="H26" i="29"/>
  <c r="H25" i="29"/>
  <c r="H22" i="29"/>
  <c r="H16" i="29"/>
  <c r="H10" i="29"/>
  <c r="G66" i="29"/>
  <c r="G67" i="29"/>
  <c r="G65" i="29"/>
  <c r="G64" i="29"/>
  <c r="G63" i="29"/>
  <c r="G62" i="29"/>
  <c r="G61" i="29"/>
  <c r="G60" i="29"/>
  <c r="G59" i="29"/>
  <c r="G58" i="29"/>
  <c r="G57" i="29"/>
  <c r="G56" i="29"/>
  <c r="G55" i="29"/>
  <c r="G54" i="29"/>
  <c r="G53" i="29"/>
  <c r="G52" i="29"/>
  <c r="G51" i="29"/>
  <c r="G50" i="29"/>
  <c r="G49" i="29"/>
  <c r="G48" i="29"/>
  <c r="G47" i="29"/>
  <c r="G46" i="29"/>
  <c r="G45" i="29"/>
  <c r="G44" i="29"/>
  <c r="G43" i="29"/>
  <c r="G42" i="29"/>
  <c r="G41" i="29"/>
  <c r="G40" i="29"/>
  <c r="G39" i="29"/>
  <c r="G38" i="29"/>
  <c r="G37" i="29"/>
  <c r="G36" i="29"/>
  <c r="G35" i="29"/>
  <c r="G34" i="29"/>
  <c r="G33" i="29"/>
  <c r="G32" i="29"/>
  <c r="G31" i="29"/>
  <c r="G30" i="29"/>
  <c r="G29" i="29"/>
  <c r="G28" i="29"/>
  <c r="G27" i="29"/>
  <c r="G26" i="29"/>
  <c r="G25" i="29"/>
  <c r="G24" i="29"/>
  <c r="G23" i="29"/>
  <c r="G22" i="29"/>
  <c r="G20" i="29"/>
  <c r="G18" i="29"/>
  <c r="G17" i="29"/>
  <c r="G16" i="29"/>
  <c r="G14" i="29"/>
  <c r="G13" i="29"/>
  <c r="G11" i="29"/>
  <c r="G10" i="29"/>
  <c r="A16" i="32"/>
  <c r="A17" i="32"/>
  <c r="A15" i="32"/>
  <c r="A14" i="32"/>
  <c r="A13" i="32"/>
  <c r="A11" i="32" l="1"/>
  <c r="A12" i="32"/>
  <c r="A10" i="32"/>
  <c r="B10" i="32"/>
  <c r="A9" i="32"/>
  <c r="A8" i="32"/>
  <c r="A7" i="32"/>
  <c r="B17" i="32" l="1"/>
  <c r="B16" i="32"/>
  <c r="B15" i="32"/>
  <c r="B14" i="32"/>
  <c r="B13" i="32"/>
  <c r="B12" i="32"/>
  <c r="B11" i="32"/>
  <c r="B9" i="32"/>
</calcChain>
</file>

<file path=xl/sharedStrings.xml><?xml version="1.0" encoding="utf-8"?>
<sst xmlns="http://schemas.openxmlformats.org/spreadsheetml/2006/main" count="973" uniqueCount="469">
  <si>
    <t>Theme</t>
  </si>
  <si>
    <t>Sub-themes</t>
  </si>
  <si>
    <t>Bathymetry</t>
  </si>
  <si>
    <t>Geology</t>
  </si>
  <si>
    <t>Seabed habitats</t>
  </si>
  <si>
    <t>Seabed habitats (littoral, sublittoral and deep sea), Chemistry (Dissolved gasses), Physics (Optical properties, Temperature at the seabed, Salinity at the seabed, Currents at the seabed, Waves at the seabed)</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</si>
  <si>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</si>
  <si>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</si>
  <si>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</si>
  <si>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</si>
  <si>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</si>
  <si>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Portal</t>
  </si>
  <si>
    <t>Measurement unit</t>
  </si>
  <si>
    <t>Redundancy</t>
  </si>
  <si>
    <t>Reported unit</t>
  </si>
  <si>
    <t>Number of CDIs = Number of datasets</t>
  </si>
  <si>
    <t>No</t>
  </si>
  <si>
    <t>Datasets</t>
  </si>
  <si>
    <t>Count records (1 record = 1 data file), including the data needed to build data products.</t>
  </si>
  <si>
    <t>Records</t>
  </si>
  <si>
    <t>Number of data records, meaning the total number of lines of all data sets</t>
  </si>
  <si>
    <t>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</si>
  <si>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</si>
  <si>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Platforms</t>
  </si>
  <si>
    <t>Yes, one CDI can cover several themes</t>
  </si>
  <si>
    <t>Count datasets</t>
  </si>
  <si>
    <t>Add up points, lines and polygons. For points, lines and polygons linking to a related table, also count records from related tables add append below the number of parent records. Temporal, automatically acquired, new records are counted.</t>
  </si>
  <si>
    <t>...</t>
  </si>
  <si>
    <t>Country</t>
  </si>
  <si>
    <t>Organisation 2</t>
  </si>
  <si>
    <t>Organisation 3</t>
  </si>
  <si>
    <t>Organisation name</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</si>
  <si>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</si>
  <si>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</si>
  <si>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t>Means of information collection</t>
  </si>
  <si>
    <t>Use case title</t>
  </si>
  <si>
    <t>Release date</t>
  </si>
  <si>
    <t>Appears in Central Portal</t>
  </si>
  <si>
    <t>Acidity, Antifoulants, Chlorophyll, Dissolved gasses, Fertilizers, Hydrocarbons, Heavy metals, Organic Matter, Marine litter, Polychlorinated biphenyls, Pesticides and biocides, Radionuclides, Silicates</t>
  </si>
  <si>
    <t>Number of views on Central Portal in reporting period</t>
  </si>
  <si>
    <t>Number of views on Portal in reporting period (if applicable)</t>
  </si>
  <si>
    <t>Reporting date</t>
  </si>
  <si>
    <t>Portal name</t>
  </si>
  <si>
    <t>Type of data sought/supplied: data, data product, both?</t>
  </si>
  <si>
    <t>Sub-theme(s)</t>
  </si>
  <si>
    <t>WMS</t>
  </si>
  <si>
    <t>Aggregate extraction, Algae production, Aquaculture, Cables, Cultural heritage, Dredging, Environment, Fisheries, Hydrocarbon extraction, Main Ports, Nuclear power plants, Ocean energy facilities, Other forms of area management/designation, Pipelines, Shipping density, Waste, Wind farms</t>
  </si>
  <si>
    <t>(+ Related records when relevant [1])</t>
  </si>
  <si>
    <t>Grid cells</t>
  </si>
  <si>
    <t>Yes</t>
  </si>
  <si>
    <t>Algae, Angiosperms, Benthos, Birds, Fish, Mammals, Phytoplankton, Reptiles, Zooplankton</t>
  </si>
  <si>
    <t>Datasets (can contain records from different subthemes/ functional groups)</t>
  </si>
  <si>
    <t>Seabed Substrate, Sea-floor Geology, Coastal Behavior, Geological events and probabilities, Mineral Occurrences, Submerged Landscapes</t>
  </si>
  <si>
    <t>[2] The list of sub-themes is provided in the first tab.</t>
  </si>
  <si>
    <t>WCS</t>
  </si>
  <si>
    <t>WFS</t>
  </si>
  <si>
    <t>Volume unit [1]</t>
  </si>
  <si>
    <t>Number of users giving information [2]</t>
  </si>
  <si>
    <t>Organisation type</t>
  </si>
  <si>
    <t>% of users [3]</t>
  </si>
  <si>
    <t>Main use cases and application areas [4]</t>
  </si>
  <si>
    <t>[3] Percentage of users which belong to this organisation type.</t>
  </si>
  <si>
    <t>[4] Compile a bullet-point list of use cases from user form or oral feedback. A few words per use-case suffice. These use cases can be repeated in each interface table.</t>
  </si>
  <si>
    <t>% of users [6]</t>
  </si>
  <si>
    <t>Matomo</t>
  </si>
  <si>
    <t>Analytics tool</t>
  </si>
  <si>
    <t>Visual harmonisation  score</t>
  </si>
  <si>
    <t>Harmonisation elements</t>
  </si>
  <si>
    <t>Description</t>
  </si>
  <si>
    <r>
      <t xml:space="preserve">Trend
</t>
    </r>
    <r>
      <rPr>
        <sz val="10"/>
        <color rgb="FF333333"/>
        <rFont val="Open Sans"/>
        <family val="2"/>
      </rPr>
      <t>(+ - =)</t>
    </r>
  </si>
  <si>
    <t>Logo usage</t>
  </si>
  <si>
    <t>subtotal</t>
  </si>
  <si>
    <t>Logo position</t>
  </si>
  <si>
    <t>(+ - =)</t>
  </si>
  <si>
    <t>Logo type</t>
  </si>
  <si>
    <t>Logo size</t>
  </si>
  <si>
    <t>Logo url</t>
  </si>
  <si>
    <t>Font usage</t>
  </si>
  <si>
    <t>Font type</t>
  </si>
  <si>
    <t>Font usage (capital letters, etc.)</t>
  </si>
  <si>
    <t>Font spacing</t>
  </si>
  <si>
    <t>Font colour</t>
  </si>
  <si>
    <t>Font justification</t>
  </si>
  <si>
    <t>Webportal header</t>
  </si>
  <si>
    <t>Pattern usage</t>
  </si>
  <si>
    <t>Header size</t>
  </si>
  <si>
    <t xml:space="preserve">Search box </t>
  </si>
  <si>
    <t>Contact Us button</t>
  </si>
  <si>
    <t>Submit Data button</t>
  </si>
  <si>
    <t xml:space="preserve">Favicon </t>
  </si>
  <si>
    <t>Stripline colour</t>
  </si>
  <si>
    <t>Footer structure</t>
  </si>
  <si>
    <t>Footer size</t>
  </si>
  <si>
    <t>Footer elements</t>
  </si>
  <si>
    <t>Footer visuals</t>
  </si>
  <si>
    <t>EC Acknowledgement</t>
  </si>
  <si>
    <t>EC flag</t>
  </si>
  <si>
    <t>Link to social media</t>
  </si>
  <si>
    <t>Social Media icons</t>
  </si>
  <si>
    <t>Policy Privacy</t>
  </si>
  <si>
    <t>Presence</t>
  </si>
  <si>
    <t>Main menu</t>
  </si>
  <si>
    <t xml:space="preserve">User experience </t>
  </si>
  <si>
    <t xml:space="preserve">Sub menu </t>
  </si>
  <si>
    <t>Menu tabs terminology</t>
  </si>
  <si>
    <t>Menu size</t>
  </si>
  <si>
    <t>Responsive</t>
  </si>
  <si>
    <t>[1] Compliant with the visual guidelines (3pt), Not completely compliant with the visual guidelines (1pt), Not compliant (0 pt).</t>
  </si>
  <si>
    <t>[2] The “GDPR compliant” parameter is aimed at evaluating the correct adoption of the GDPR elements related to websites.
The parameter doesn’t assess the Privacy Policy text per se, as this must be done by legal experts.
The total score is the result of the assessment of the following elements:</t>
  </si>
  <si>
    <t xml:space="preserve">Forms: </t>
  </si>
  <si>
    <t>All webforms must have checkboxes stating “I accept the Privacy Policy” with a link to the Privacy Policy</t>
  </si>
  <si>
    <t>All webforms must clearly indicate what mailing service is used and it has to be reported in the Privacy Policy</t>
  </si>
  <si>
    <t>Where a Newsletter signup exists, the website needs to indicate WHY user’s personal data is collected</t>
  </si>
  <si>
    <t>Layout:</t>
  </si>
  <si>
    <t>The Privacy Policy must be linked in all the webpages</t>
  </si>
  <si>
    <t>GDPR compliant [2]</t>
  </si>
  <si>
    <r>
      <t xml:space="preserve">SSL: </t>
    </r>
    <r>
      <rPr>
        <sz val="9"/>
        <color rgb="FF333333"/>
        <rFont val="Open Sans"/>
        <family val="2"/>
      </rPr>
      <t xml:space="preserve">The website </t>
    </r>
    <r>
      <rPr>
        <b/>
        <sz val="9"/>
        <color rgb="FF333333"/>
        <rFont val="Open Sans"/>
        <family val="2"/>
      </rPr>
      <t>MUST</t>
    </r>
    <r>
      <rPr>
        <sz val="9"/>
        <color rgb="FF333333"/>
        <rFont val="Open Sans"/>
        <family val="2"/>
      </rPr>
      <t xml:space="preserve"> have an SSL Certificate</t>
    </r>
  </si>
  <si>
    <r>
      <t xml:space="preserve">Cookies: </t>
    </r>
    <r>
      <rPr>
        <sz val="9"/>
        <color rgb="FF333333"/>
        <rFont val="Open Sans"/>
        <family val="2"/>
      </rPr>
      <t>The Cookies notification must be visible</t>
    </r>
  </si>
  <si>
    <t>If not supplied upon approaching: reason why? (reply from organisation)</t>
  </si>
  <si>
    <t>Please highlight newly added data products within this reporting period.</t>
  </si>
  <si>
    <t>Please highlight newly added data within this reporting period.</t>
  </si>
  <si>
    <t>Trend on data</t>
  </si>
  <si>
    <t>Baltic (%)</t>
  </si>
  <si>
    <t>Black Sea (%)</t>
  </si>
  <si>
    <t>Med Sea (%)</t>
  </si>
  <si>
    <t>North Sea (%)</t>
  </si>
  <si>
    <t>Other Seas (%)</t>
  </si>
  <si>
    <t>Name of sub-theme/ interface</t>
  </si>
  <si>
    <t xml:space="preserve">[1] Indicate the volume unit of measurement: “records”, “data sets”, or “platforms”. </t>
  </si>
  <si>
    <t>Arctic (%)</t>
  </si>
  <si>
    <t>Trend on data products</t>
  </si>
  <si>
    <t>Provide detailed description of geospatial density of the data in the narrative.</t>
  </si>
  <si>
    <t>[1] Which portal interfaces are concerned by the table statistics: e.g. map viewer, data download service? Some interfaces like web-services are not well suited for user information gathering and can be reported in a separate table.</t>
  </si>
  <si>
    <t>Asia</t>
  </si>
  <si>
    <t>[6] Percentage of users belonging to this region.</t>
  </si>
  <si>
    <t>Machine Interface 
(Data accessed programmatically - Software that would receive data/data products/external data products through software)</t>
  </si>
  <si>
    <t>Is it: a Data product or an External product?</t>
  </si>
  <si>
    <t>Breakdown of sub-theme</t>
  </si>
  <si>
    <t>Date product was built/ updated</t>
  </si>
  <si>
    <t>Name of the data product 
(description in the narrative)</t>
  </si>
  <si>
    <t>Albania</t>
  </si>
  <si>
    <t>Andorra</t>
  </si>
  <si>
    <t>Austria</t>
  </si>
  <si>
    <t>Belarus</t>
  </si>
  <si>
    <t>Belgium</t>
  </si>
  <si>
    <t>Bosnia and Herzegovina</t>
  </si>
  <si>
    <t>Bulgaria</t>
  </si>
  <si>
    <t>Croatia</t>
  </si>
  <si>
    <t>Czech Republic (Czechia)</t>
  </si>
  <si>
    <t>Denmark</t>
  </si>
  <si>
    <t>Estonia</t>
  </si>
  <si>
    <t>Finland</t>
  </si>
  <si>
    <t>France</t>
  </si>
  <si>
    <t>Germany</t>
  </si>
  <si>
    <t>Greece</t>
  </si>
  <si>
    <t>Hungary</t>
  </si>
  <si>
    <t>Iceland</t>
  </si>
  <si>
    <t>Ireland</t>
  </si>
  <si>
    <t>Italy</t>
  </si>
  <si>
    <t>Latvia</t>
  </si>
  <si>
    <t>Liechtenstein</t>
  </si>
  <si>
    <t>Lithuania</t>
  </si>
  <si>
    <t>Luxembourg</t>
  </si>
  <si>
    <t>Malta</t>
  </si>
  <si>
    <t>Moldova</t>
  </si>
  <si>
    <t>Monaco</t>
  </si>
  <si>
    <t>Montenegro</t>
  </si>
  <si>
    <t>Netherlands</t>
  </si>
  <si>
    <t>North Macedonia</t>
  </si>
  <si>
    <t>Norway</t>
  </si>
  <si>
    <t>Poland</t>
  </si>
  <si>
    <t>Portugal</t>
  </si>
  <si>
    <t>Romania</t>
  </si>
  <si>
    <t>Russia</t>
  </si>
  <si>
    <t>San Marino</t>
  </si>
  <si>
    <t>Serbia</t>
  </si>
  <si>
    <t>Slovakia</t>
  </si>
  <si>
    <t>Slovenia</t>
  </si>
  <si>
    <t>Spain</t>
  </si>
  <si>
    <t>Sweden</t>
  </si>
  <si>
    <t>Switzerland</t>
  </si>
  <si>
    <t>Ukraine</t>
  </si>
  <si>
    <t>United Kingdom</t>
  </si>
  <si>
    <t>Organisation type [1]</t>
  </si>
  <si>
    <t xml:space="preserve">[1] The organisation types are: </t>
  </si>
  <si>
    <t>Comments on the progress indicators in the excel template</t>
  </si>
  <si>
    <t>Progress indicator</t>
  </si>
  <si>
    <t xml:space="preserve">Comment </t>
  </si>
  <si>
    <t>On this sheet, there are 3 tables to fill in</t>
  </si>
  <si>
    <t>Add any other interfaces as required/available</t>
  </si>
  <si>
    <t>Indicator 5: Statistics on information volunteered through download forms</t>
  </si>
  <si>
    <t>Please use the following figures: Atlantic 7.281.229 km²; Arctic 5.610.745 km²; Baltic 392.215 km²; Black Sea 473.894 km²; Mediterranean Sea 2.516.652 km²; North Sea 654.179 km².</t>
  </si>
  <si>
    <t>Number of WFS requests 
(previous quarter)</t>
  </si>
  <si>
    <r>
      <t xml:space="preserve">Number of manual </t>
    </r>
    <r>
      <rPr>
        <b/>
        <sz val="10"/>
        <color rgb="FF333333"/>
        <rFont val="Open Sans"/>
        <family val="2"/>
      </rPr>
      <t xml:space="preserve">downloads
</t>
    </r>
    <r>
      <rPr>
        <sz val="10"/>
        <color rgb="FF333333"/>
        <rFont val="Open Sans"/>
        <family val="2"/>
      </rPr>
      <t>(</t>
    </r>
    <r>
      <rPr>
        <b/>
        <sz val="10"/>
        <color rgb="FF333333"/>
        <rFont val="Open Sans"/>
        <family val="2"/>
      </rPr>
      <t>previous quarter</t>
    </r>
    <r>
      <rPr>
        <sz val="10"/>
        <color rgb="FF333333"/>
        <rFont val="Open Sans"/>
        <family val="2"/>
      </rPr>
      <t>)</t>
    </r>
  </si>
  <si>
    <r>
      <t xml:space="preserve">Number of manual </t>
    </r>
    <r>
      <rPr>
        <b/>
        <sz val="10"/>
        <color rgb="FF333333"/>
        <rFont val="Open Sans"/>
        <family val="2"/>
      </rPr>
      <t>downloads</t>
    </r>
    <r>
      <rPr>
        <sz val="10"/>
        <color rgb="FF333333"/>
        <rFont val="Open Sans"/>
        <family val="2"/>
      </rPr>
      <t xml:space="preserve"> 
(</t>
    </r>
    <r>
      <rPr>
        <b/>
        <sz val="10"/>
        <color rgb="FF333333"/>
        <rFont val="Open Sans"/>
        <family val="2"/>
      </rPr>
      <t>this quarter</t>
    </r>
    <r>
      <rPr>
        <sz val="10"/>
        <color rgb="FF333333"/>
        <rFont val="Open Sans"/>
        <family val="2"/>
      </rPr>
      <t>)</t>
    </r>
  </si>
  <si>
    <r>
      <t xml:space="preserve">Number of </t>
    </r>
    <r>
      <rPr>
        <b/>
        <sz val="10"/>
        <color rgb="FF333333"/>
        <rFont val="Open Sans"/>
        <family val="2"/>
      </rPr>
      <t>WFS</t>
    </r>
    <r>
      <rPr>
        <sz val="10"/>
        <color rgb="FF333333"/>
        <rFont val="Open Sans"/>
        <family val="2"/>
      </rPr>
      <t xml:space="preserve"> requests 
(this quarter)</t>
    </r>
  </si>
  <si>
    <t>Explanation of the trends and statistics</t>
  </si>
  <si>
    <t>Others</t>
  </si>
  <si>
    <t>Copy-paste screenshots of the graphs of the information from dashboard</t>
  </si>
  <si>
    <t>Copy-paste screenshot of the graphs of the information from dashboard</t>
  </si>
  <si>
    <t>[2] Relevant when the user form is optional.</t>
  </si>
  <si>
    <t>Were there any changes compared to the previous quarter?</t>
  </si>
  <si>
    <t>List all organisations that have supplied data voluntarily or upon request/approach witin this quarter</t>
  </si>
  <si>
    <t>e.g. web data product download form</t>
  </si>
  <si>
    <t>The scores are provided by Trust-IT</t>
  </si>
  <si>
    <t>Refer to the guidance provided by the EMODnet Secretariat ("EMODnet Use Cases: Guidance and Procedures")</t>
  </si>
  <si>
    <t>5) Statistics on information volunteered through download forms</t>
  </si>
  <si>
    <t>The purpose of this indicator is to have an oversight of the types of organisations supplying data and to measure the extent of restricted data</t>
  </si>
  <si>
    <t>The purpose of this indicator is to provide detail on the status of the various interfaces to data &amp; products on the portals</t>
  </si>
  <si>
    <t>Express as a percentage data and products available in each service</t>
  </si>
  <si>
    <t>Approached or volunteered?</t>
  </si>
  <si>
    <t>The purpose of this indicator is to gauge the extent of the dedicated community</t>
  </si>
  <si>
    <t>Data derived from the portal's download form(s)</t>
  </si>
  <si>
    <t>Please refer to "Explanation of the trends and statistics" below</t>
  </si>
  <si>
    <t>The purpose of this sheet is to provide a status overview of the different sub-theme data available on the portal and the download frequency by users</t>
  </si>
  <si>
    <t>The purpose of this sheet is to provide a status overview of the different sub-theme data products available on the portal and the download frequency by users</t>
  </si>
  <si>
    <t>Academia/Research</t>
  </si>
  <si>
    <t>Government/Public administration</t>
  </si>
  <si>
    <t>NGOs/Civil society</t>
  </si>
  <si>
    <t>% of restricted data [2] 
(or #restricted/# not restricted)</t>
  </si>
  <si>
    <r>
      <t xml:space="preserve">Total number of </t>
    </r>
    <r>
      <rPr>
        <b/>
        <i/>
        <u/>
        <sz val="10"/>
        <color rgb="FF333333"/>
        <rFont val="Open Sans"/>
        <family val="2"/>
      </rPr>
      <t>built</t>
    </r>
    <r>
      <rPr>
        <b/>
        <i/>
        <sz val="10"/>
        <color rgb="FF333333"/>
        <rFont val="Open Sans"/>
        <family val="2"/>
      </rPr>
      <t xml:space="preserve"> data products in portal </t>
    </r>
    <r>
      <rPr>
        <sz val="10"/>
        <color rgb="FF333333"/>
        <rFont val="Open Sans"/>
        <family val="2"/>
      </rPr>
      <t>[1]</t>
    </r>
  </si>
  <si>
    <r>
      <t xml:space="preserve">Total number of </t>
    </r>
    <r>
      <rPr>
        <b/>
        <i/>
        <u/>
        <sz val="10"/>
        <color rgb="FF333333"/>
        <rFont val="Open Sans"/>
        <family val="2"/>
      </rPr>
      <t>external</t>
    </r>
    <r>
      <rPr>
        <b/>
        <i/>
        <sz val="10"/>
        <color rgb="FF333333"/>
        <rFont val="Open Sans"/>
        <family val="2"/>
      </rPr>
      <t xml:space="preserve"> data products in portal </t>
    </r>
    <r>
      <rPr>
        <sz val="10"/>
        <color rgb="FF333333"/>
        <rFont val="Open Sans"/>
        <family val="2"/>
      </rPr>
      <t>[1]</t>
    </r>
  </si>
  <si>
    <r>
      <t xml:space="preserve">Sub-theme </t>
    </r>
    <r>
      <rPr>
        <sz val="10"/>
        <color rgb="FF333333"/>
        <rFont val="Open Sans"/>
        <family val="2"/>
      </rPr>
      <t>[2]</t>
    </r>
  </si>
  <si>
    <r>
      <t>Interfaces</t>
    </r>
    <r>
      <rPr>
        <sz val="10"/>
        <color rgb="FF333333"/>
        <rFont val="Open Sans"/>
        <family val="2"/>
      </rPr>
      <t xml:space="preserve"> [1]</t>
    </r>
  </si>
  <si>
    <t>Number of WMS requests 
(previous quarter)</t>
  </si>
  <si>
    <t>Business and Private company</t>
  </si>
  <si>
    <r>
      <t xml:space="preserve">Number of </t>
    </r>
    <r>
      <rPr>
        <b/>
        <sz val="10"/>
        <color rgb="FF333333"/>
        <rFont val="Open Sans"/>
        <family val="2"/>
      </rPr>
      <t>WMS</t>
    </r>
    <r>
      <rPr>
        <sz val="10"/>
        <color rgb="FF333333"/>
        <rFont val="Open Sans"/>
        <family val="2"/>
      </rPr>
      <t xml:space="preserve"> requests (this quarter)</t>
    </r>
  </si>
  <si>
    <t>Number of Map visualisations (previous quarter)</t>
  </si>
  <si>
    <r>
      <t xml:space="preserve">Number of </t>
    </r>
    <r>
      <rPr>
        <b/>
        <sz val="10"/>
        <color rgb="FF333333"/>
        <rFont val="Open Sans"/>
        <family val="2"/>
      </rPr>
      <t>Map</t>
    </r>
    <r>
      <rPr>
        <sz val="10"/>
        <color rgb="FF333333"/>
        <rFont val="Open Sans"/>
        <family val="2"/>
      </rPr>
      <t xml:space="preserve"> </t>
    </r>
    <r>
      <rPr>
        <b/>
        <sz val="10"/>
        <color rgb="FF333333"/>
        <rFont val="Open Sans"/>
        <family val="2"/>
      </rPr>
      <t>visualisations</t>
    </r>
    <r>
      <rPr>
        <sz val="10"/>
        <color rgb="FF333333"/>
        <rFont val="Open Sans"/>
        <family val="2"/>
      </rPr>
      <t xml:space="preserve"> (this quarter)</t>
    </r>
  </si>
  <si>
    <t>North America</t>
  </si>
  <si>
    <t>South America</t>
  </si>
  <si>
    <t>Africa</t>
  </si>
  <si>
    <t>Central America</t>
  </si>
  <si>
    <t>Oceania</t>
  </si>
  <si>
    <t>[1] Total number of (external) data products.</t>
  </si>
  <si>
    <t>Is the product built internally or externally?</t>
  </si>
  <si>
    <t>Armenia</t>
  </si>
  <si>
    <t>Azerbaijan</t>
  </si>
  <si>
    <t>Georgia</t>
  </si>
  <si>
    <t>Turkey</t>
  </si>
  <si>
    <t>Vatican City</t>
  </si>
  <si>
    <t>Countries and regions [5]</t>
  </si>
  <si>
    <t>[5] Distribution of users per region. European countries taken from https://europa.eu/european-union/about-eu/countries_en</t>
  </si>
  <si>
    <t>Sum European countries</t>
  </si>
  <si>
    <t>Total % area covered by all data</t>
  </si>
  <si>
    <t>% area covered by data added this quarter</t>
  </si>
  <si>
    <t>Total % covered by product</t>
  </si>
  <si>
    <r>
      <t xml:space="preserve">Number of </t>
    </r>
    <r>
      <rPr>
        <b/>
        <sz val="10"/>
        <color rgb="FF333333"/>
        <rFont val="Open Sans"/>
        <family val="2"/>
      </rPr>
      <t>manual</t>
    </r>
    <r>
      <rPr>
        <sz val="10"/>
        <color rgb="FF333333"/>
        <rFont val="Open Sans"/>
        <family val="2"/>
      </rPr>
      <t xml:space="preserve"> </t>
    </r>
    <r>
      <rPr>
        <b/>
        <sz val="10"/>
        <color rgb="FF333333"/>
        <rFont val="Open Sans"/>
        <family val="2"/>
      </rPr>
      <t>downloads</t>
    </r>
    <r>
      <rPr>
        <sz val="10"/>
        <color rgb="FF333333"/>
        <rFont val="Open Sans"/>
        <family val="2"/>
      </rPr>
      <t xml:space="preserve"> 
(</t>
    </r>
    <r>
      <rPr>
        <b/>
        <sz val="10"/>
        <color rgb="FF333333"/>
        <rFont val="Open Sans"/>
        <family val="2"/>
      </rPr>
      <t>this quarter</t>
    </r>
    <r>
      <rPr>
        <sz val="10"/>
        <color rgb="FF333333"/>
        <rFont val="Open Sans"/>
        <family val="2"/>
      </rPr>
      <t>)</t>
    </r>
  </si>
  <si>
    <t>If you don't use the above sea-basin figures, please indicate why you do not use them, as from when, and what do you use instead and why?</t>
  </si>
  <si>
    <t>% covered by products added this quarter</t>
  </si>
  <si>
    <t>Atlantic (%)</t>
  </si>
  <si>
    <t>Indicator 6: Published use cases</t>
  </si>
  <si>
    <t>Indicator 1: Current status and coverage of total available thematic data</t>
  </si>
  <si>
    <t>1.A) Volume and coverage of available data</t>
  </si>
  <si>
    <t>1.B) Usage of data in this quarter</t>
  </si>
  <si>
    <t>Indicator 2: Current status and coverage of total number of data products</t>
  </si>
  <si>
    <t>2.A) Volume and coverage of available data products</t>
  </si>
  <si>
    <t>2.B) Usage of data products in this quarter</t>
  </si>
  <si>
    <t>Indicator 3: Organisations supplying/approached to supply data and data products within this quarter</t>
  </si>
  <si>
    <t>Indicator 4: Online 'Web' interfaces to access or view data</t>
  </si>
  <si>
    <t>6) Published use cases</t>
  </si>
  <si>
    <t>3) Organisations supplying/ approached to supply data anad data products</t>
  </si>
  <si>
    <t>4) Online 'Web' interfaces to access or view data</t>
  </si>
  <si>
    <t>1 Status/Volume and coverage of all available acquired data</t>
  </si>
  <si>
    <t>2 Status/Total number and the coverage of all built &amp; external data products</t>
  </si>
  <si>
    <t>1B) Usage of data in this quarter</t>
  </si>
  <si>
    <t>2A) Volume and coverage of available data products</t>
  </si>
  <si>
    <t>2B) Usage of data products in this quarter</t>
  </si>
  <si>
    <t>9) Visibility &amp; analytics for web pages</t>
  </si>
  <si>
    <t>10) Visibility &amp; analytics for web sections</t>
  </si>
  <si>
    <t>11) Average visit duration for web pages</t>
  </si>
  <si>
    <t>Indicator 9: Visibility &amp; Analytics for web pages</t>
  </si>
  <si>
    <t>Indicator 10: Visibility &amp; Analytics for web sections</t>
  </si>
  <si>
    <t>Indicator 11: Average visit duration for web pages</t>
  </si>
  <si>
    <t xml:space="preserve">Indicator 7: Portal &amp; Social Media visibility </t>
  </si>
  <si>
    <t>7.1 Visibility &amp; Analytics (Portal overview)</t>
  </si>
  <si>
    <t>7.2 SEO assessment - Acquisitions</t>
  </si>
  <si>
    <t xml:space="preserve">Indicator 8.1: Technical monitoring </t>
  </si>
  <si>
    <t>Indicator 8.2: Portal user-friendliness: visual harmonisation score</t>
  </si>
  <si>
    <t>8.1) Technical monitoring</t>
  </si>
  <si>
    <t>8.2) Visual Harmonisation score</t>
  </si>
  <si>
    <t>1A) Volume and coverage of available data</t>
  </si>
  <si>
    <t>Provide detailed description of geospatial density of the products in the narrative.</t>
  </si>
  <si>
    <t>[3] Explanation of trend value in the narrative.</t>
  </si>
  <si>
    <t>[4] Decimal definition 1 GB = 1000^3 bytes</t>
  </si>
  <si>
    <t>[5] Product Density: How much products available per sea-basin. Calculate total % area covered by all products; indicate % area covered by products added in this quarter (e.g.: 30% ; 5%).</t>
  </si>
  <si>
    <r>
      <t xml:space="preserve">Sea-basins </t>
    </r>
    <r>
      <rPr>
        <sz val="12"/>
        <color rgb="FF333333"/>
        <rFont val="Open Sans"/>
        <family val="2"/>
      </rPr>
      <t>[5]</t>
    </r>
  </si>
  <si>
    <t>Total number of products per sub-theme</t>
  </si>
  <si>
    <r>
      <t xml:space="preserve">Trend in total number of products (%) </t>
    </r>
    <r>
      <rPr>
        <sz val="10"/>
        <color rgb="FF333333"/>
        <rFont val="Open Sans"/>
        <family val="2"/>
      </rPr>
      <t>[3]</t>
    </r>
  </si>
  <si>
    <r>
      <t xml:space="preserve">Total data product Volume in GigaBytes </t>
    </r>
    <r>
      <rPr>
        <sz val="10"/>
        <color rgb="FF333333"/>
        <rFont val="Open Sans"/>
        <family val="2"/>
      </rPr>
      <t>[4]</t>
    </r>
  </si>
  <si>
    <t>[4] The list of sub-themes is provided in the first tab and should be used to fill in column A under sub-themes.</t>
  </si>
  <si>
    <t>[5] Data Density: To calculate how much data available per sea-basin. Calculate total % area covered by all data; indicate % area covered by data added in this quarter (e.g.: 30% ; 5%).</t>
  </si>
  <si>
    <t xml:space="preserve">[2] Restricted data is defined as 'non-public data'. </t>
  </si>
  <si>
    <r>
      <t>Total data</t>
    </r>
    <r>
      <rPr>
        <b/>
        <i/>
        <sz val="10"/>
        <color rgb="FFFF0000"/>
        <rFont val="Open Sans"/>
        <family val="2"/>
      </rPr>
      <t xml:space="preserve"> </t>
    </r>
    <r>
      <rPr>
        <b/>
        <i/>
        <sz val="10"/>
        <color rgb="FF333333"/>
        <rFont val="Open Sans"/>
        <family val="2"/>
      </rPr>
      <t>volume per sub-theme (previous quarter)</t>
    </r>
  </si>
  <si>
    <r>
      <t xml:space="preserve">Number of </t>
    </r>
    <r>
      <rPr>
        <b/>
        <sz val="10"/>
        <color rgb="FF333333"/>
        <rFont val="Open Sans"/>
        <family val="2"/>
      </rPr>
      <t>manual</t>
    </r>
    <r>
      <rPr>
        <sz val="10"/>
        <color rgb="FF333333"/>
        <rFont val="Open Sans"/>
        <family val="2"/>
      </rPr>
      <t xml:space="preserve"> </t>
    </r>
    <r>
      <rPr>
        <b/>
        <sz val="10"/>
        <color rgb="FF333333"/>
        <rFont val="Open Sans"/>
        <family val="2"/>
      </rPr>
      <t xml:space="preserve">downloads
</t>
    </r>
    <r>
      <rPr>
        <sz val="10"/>
        <color rgb="FF333333"/>
        <rFont val="Open Sans"/>
        <family val="2"/>
      </rPr>
      <t>(</t>
    </r>
    <r>
      <rPr>
        <b/>
        <sz val="10"/>
        <color rgb="FF333333"/>
        <rFont val="Open Sans"/>
        <family val="2"/>
      </rPr>
      <t>previous quarter</t>
    </r>
    <r>
      <rPr>
        <sz val="10"/>
        <color rgb="FF333333"/>
        <rFont val="Open Sans"/>
        <family val="2"/>
      </rPr>
      <t>)</t>
    </r>
  </si>
  <si>
    <t>Total number of products per sub-theme (previous quarter)</t>
  </si>
  <si>
    <t>Explanation of trend value in the narrative.</t>
  </si>
  <si>
    <t>Sub-theme</t>
  </si>
  <si>
    <r>
      <t xml:space="preserve">Total data Volume in GigaBytes </t>
    </r>
    <r>
      <rPr>
        <sz val="10"/>
        <color rgb="FF333333"/>
        <rFont val="Open Sans"/>
        <family val="2"/>
      </rPr>
      <t>[4]</t>
    </r>
  </si>
  <si>
    <t>[3] Trend is calculated from the figures at the end of the last quarter as compared with the figures at this stage.</t>
  </si>
  <si>
    <t>Total number of users for quarterly period</t>
  </si>
  <si>
    <t xml:space="preserve">Cyprus </t>
  </si>
  <si>
    <t>Total number of users since start of Phase III (optional)</t>
  </si>
  <si>
    <t>Add Endpoint URL</t>
  </si>
  <si>
    <t>Sub-theme/ interface name</t>
  </si>
  <si>
    <t>Other seas Phase IV (%)</t>
  </si>
  <si>
    <t>Records; related records</t>
  </si>
  <si>
    <r>
      <t>Total data</t>
    </r>
    <r>
      <rPr>
        <b/>
        <i/>
        <sz val="10"/>
        <color rgb="FFFF0000"/>
        <rFont val="Open Sans"/>
        <family val="2"/>
      </rPr>
      <t xml:space="preserve"> </t>
    </r>
    <r>
      <rPr>
        <b/>
        <i/>
        <sz val="10"/>
        <color rgb="FF333333"/>
        <rFont val="Open Sans"/>
        <family val="2"/>
      </rPr>
      <t>volume per sub-theme: records</t>
    </r>
  </si>
  <si>
    <r>
      <t>Total data</t>
    </r>
    <r>
      <rPr>
        <b/>
        <i/>
        <sz val="10"/>
        <color rgb="FFFF0000"/>
        <rFont val="Open Sans"/>
        <family val="2"/>
      </rPr>
      <t xml:space="preserve"> </t>
    </r>
    <r>
      <rPr>
        <b/>
        <i/>
        <sz val="10"/>
        <color rgb="FF333333"/>
        <rFont val="Open Sans"/>
        <family val="2"/>
      </rPr>
      <t>volume per sub-theme: related records</t>
    </r>
  </si>
  <si>
    <r>
      <t>Trend in total data volume (%) records</t>
    </r>
    <r>
      <rPr>
        <sz val="10"/>
        <color rgb="FF333333"/>
        <rFont val="Open Sans"/>
        <family val="2"/>
      </rPr>
      <t>[3]</t>
    </r>
  </si>
  <si>
    <r>
      <t>Trend in total data volume (%) related records</t>
    </r>
    <r>
      <rPr>
        <sz val="10"/>
        <color rgb="FF333333"/>
        <rFont val="Open Sans"/>
        <family val="2"/>
      </rPr>
      <t>[3]</t>
    </r>
  </si>
  <si>
    <t>Aggregate extraction</t>
  </si>
  <si>
    <t>Aggregate Extraction points</t>
  </si>
  <si>
    <t>Aggregate Extraction areas</t>
  </si>
  <si>
    <t>Cultural heritage</t>
  </si>
  <si>
    <t>Ship Wrecks</t>
  </si>
  <si>
    <t>The provider shares data via WFS only</t>
  </si>
  <si>
    <t>Ship Wrecks SHOM</t>
  </si>
  <si>
    <t>Lighthouses</t>
  </si>
  <si>
    <t>Submerged Prehistoric Archaeology and Landscapes</t>
  </si>
  <si>
    <t>Dredging</t>
  </si>
  <si>
    <t>Environment</t>
  </si>
  <si>
    <t>Nationally designated areas (CDDA)</t>
  </si>
  <si>
    <t>Natura 2000 areas</t>
  </si>
  <si>
    <t>State of bathing waters</t>
  </si>
  <si>
    <t>Coastal or transtitional</t>
  </si>
  <si>
    <t>Total</t>
  </si>
  <si>
    <t>Fisheries</t>
  </si>
  <si>
    <t>FAO fishery statistical areas</t>
  </si>
  <si>
    <t>ICES statistical areas</t>
  </si>
  <si>
    <t>Fishery catches by FAO statistical area</t>
  </si>
  <si>
    <t>Monthly first sales, EUMOFA</t>
  </si>
  <si>
    <t>Fishing intensity</t>
  </si>
  <si>
    <t>Fishing effort</t>
  </si>
  <si>
    <t>Oil and gas</t>
  </si>
  <si>
    <t>Boreholes</t>
  </si>
  <si>
    <t>Active Licences</t>
  </si>
  <si>
    <t>Offshore installations</t>
  </si>
  <si>
    <t>Main ports</t>
  </si>
  <si>
    <t>Goods</t>
  </si>
  <si>
    <t>Passengers</t>
  </si>
  <si>
    <t>Vessels</t>
  </si>
  <si>
    <t>Algae production</t>
  </si>
  <si>
    <t>Macroalgae, microalgae and spirulina production sites</t>
  </si>
  <si>
    <t>Aquaculture</t>
  </si>
  <si>
    <t>Shellfish production</t>
  </si>
  <si>
    <t>Finfish production</t>
  </si>
  <si>
    <t>Freshwater production</t>
  </si>
  <si>
    <t>Ocean energy</t>
  </si>
  <si>
    <t>Projects</t>
  </si>
  <si>
    <t>Test sites</t>
  </si>
  <si>
    <t>Other forms of area management / designation</t>
  </si>
  <si>
    <t>International conventions</t>
  </si>
  <si>
    <t>Maritime boundaries (lines)</t>
  </si>
  <si>
    <t>EEZ areas</t>
  </si>
  <si>
    <t>Advisory councils</t>
  </si>
  <si>
    <t>MSFD Reporting Units</t>
  </si>
  <si>
    <t>Pipelines</t>
  </si>
  <si>
    <t>Actual route locations</t>
  </si>
  <si>
    <t>Cables</t>
  </si>
  <si>
    <t>Landing stations (schematic cables)</t>
  </si>
  <si>
    <t>Schematic cables</t>
  </si>
  <si>
    <t>Telecom cables Actual route locations</t>
  </si>
  <si>
    <t>Power cables</t>
  </si>
  <si>
    <t>Waste disposal</t>
  </si>
  <si>
    <t>Dumped munitions points</t>
  </si>
  <si>
    <t>Dumped munitions areas</t>
  </si>
  <si>
    <t>Dredge spoil dumping points</t>
  </si>
  <si>
    <t>Dredge spoil dumping areas</t>
  </si>
  <si>
    <t>UWW Treatment Plants</t>
  </si>
  <si>
    <t>UWW Discharge Points</t>
  </si>
  <si>
    <t>Waste at ports</t>
  </si>
  <si>
    <t>Wind farms</t>
  </si>
  <si>
    <t>Wind Farms points</t>
  </si>
  <si>
    <t>Wind Farms areas</t>
  </si>
  <si>
    <t>Nuclear power plants</t>
  </si>
  <si>
    <t>Nuclear Power plants sites</t>
  </si>
  <si>
    <t>Military zones</t>
  </si>
  <si>
    <t>Military zones points</t>
  </si>
  <si>
    <t>Military zones areas</t>
  </si>
  <si>
    <t>MSP</t>
  </si>
  <si>
    <t>Spatial Plan areas, polygons</t>
  </si>
  <si>
    <t>Regulation, polygons</t>
  </si>
  <si>
    <t>Zoning element, polygons</t>
  </si>
  <si>
    <t>Zoning element, lines</t>
  </si>
  <si>
    <t>Zoning elements, points</t>
  </si>
  <si>
    <t>Macroalgae and microalgae production sites</t>
  </si>
  <si>
    <t>Wind Farms locations (centroid)</t>
  </si>
  <si>
    <t>Nuclear Power plants sites (points)</t>
  </si>
  <si>
    <t>Web service Trends [4]</t>
  </si>
  <si>
    <r>
      <t xml:space="preserve">Unit and Total Volume </t>
    </r>
    <r>
      <rPr>
        <b/>
        <sz val="10"/>
        <color rgb="FF333333"/>
        <rFont val="Open Sans"/>
        <family val="2"/>
      </rPr>
      <t>available</t>
    </r>
    <r>
      <rPr>
        <sz val="10"/>
        <color rgb="FF333333"/>
        <rFont val="Open Sans"/>
        <family val="2"/>
      </rPr>
      <t xml:space="preserve"> for download [1]</t>
    </r>
  </si>
  <si>
    <r>
      <t xml:space="preserve">Total Volume </t>
    </r>
    <r>
      <rPr>
        <b/>
        <sz val="10"/>
        <color rgb="FF333333"/>
        <rFont val="Open Sans"/>
        <family val="2"/>
      </rPr>
      <t>downloaded</t>
    </r>
    <r>
      <rPr>
        <sz val="10"/>
        <color rgb="FF333333"/>
        <rFont val="Open Sans"/>
        <family val="2"/>
      </rPr>
      <t xml:space="preserve"> in GigaBytes [2]</t>
    </r>
  </si>
  <si>
    <r>
      <t xml:space="preserve">Trend number of downloads (%) </t>
    </r>
    <r>
      <rPr>
        <sz val="10"/>
        <color rgb="FF333333"/>
        <rFont val="Open Sans"/>
        <family val="2"/>
      </rPr>
      <t>[3]</t>
    </r>
  </si>
  <si>
    <r>
      <t xml:space="preserve">Trend number of map visualisations (%) </t>
    </r>
    <r>
      <rPr>
        <sz val="10"/>
        <color rgb="FF333333"/>
        <rFont val="Open Sans"/>
        <family val="2"/>
      </rPr>
      <t>[3]</t>
    </r>
  </si>
  <si>
    <r>
      <t xml:space="preserve">Trend number of WMS requests (%) </t>
    </r>
    <r>
      <rPr>
        <sz val="10"/>
        <color rgb="FF333333"/>
        <rFont val="Open Sans"/>
        <family val="2"/>
      </rPr>
      <t>[3]</t>
    </r>
  </si>
  <si>
    <r>
      <t xml:space="preserve">Trend number of WFS requests (%) </t>
    </r>
    <r>
      <rPr>
        <sz val="10"/>
        <color rgb="FF333333"/>
        <rFont val="Open Sans"/>
        <family val="2"/>
      </rPr>
      <t>[3]</t>
    </r>
  </si>
  <si>
    <t>n.a.</t>
  </si>
  <si>
    <t>Goods, Passengers, Vessels</t>
  </si>
  <si>
    <t>EEZ coastline</t>
  </si>
  <si>
    <t>Actual route locations / power cables</t>
  </si>
  <si>
    <t>Dumped munitions</t>
  </si>
  <si>
    <t>Dredge spoil dumping</t>
  </si>
  <si>
    <t>Military areas</t>
  </si>
  <si>
    <t>Military Areas</t>
  </si>
  <si>
    <t>[1] Indicate the total volume of downloadable items in relation to the unit in which they are downloadable (e.g. the total volume or number of CDIs/records/datasets/... available for download) – clearly specify the unit.</t>
  </si>
  <si>
    <t>[2] Decimal definition 1 GB = 1000^3 bytes.</t>
  </si>
  <si>
    <t>[3] Trend compares the result with previous period.</t>
  </si>
  <si>
    <t>[4] Specify the number (and not the %) of WMS/WFS requests, taking into account the measurement unit of Downloadable Volume. If not applicable, then write n.a.</t>
  </si>
  <si>
    <t>Vessel density</t>
  </si>
  <si>
    <t>Vessel density Map Grid</t>
  </si>
  <si>
    <t>Internally</t>
  </si>
  <si>
    <t>Other</t>
  </si>
  <si>
    <t>Fishing</t>
  </si>
  <si>
    <t>Service</t>
  </si>
  <si>
    <t>Dredging or underwater ops</t>
  </si>
  <si>
    <t>Sailing</t>
  </si>
  <si>
    <t>Pleasure Craft</t>
  </si>
  <si>
    <t>High speed craft</t>
  </si>
  <si>
    <t>Tug and towing</t>
  </si>
  <si>
    <t>Passenger</t>
  </si>
  <si>
    <t>Cargo</t>
  </si>
  <si>
    <t>Tanker</t>
  </si>
  <si>
    <t>Military and Law Enforcement</t>
  </si>
  <si>
    <t>Unknown</t>
  </si>
  <si>
    <t>All</t>
  </si>
  <si>
    <t>Route density</t>
  </si>
  <si>
    <t>Externally</t>
  </si>
  <si>
    <t>Other Seas Phase IV (%)</t>
  </si>
  <si>
    <r>
      <t xml:space="preserve">Trend # of manual downloads (%) </t>
    </r>
    <r>
      <rPr>
        <sz val="10"/>
        <color rgb="FF333333"/>
        <rFont val="Open Sans"/>
        <family val="2"/>
      </rPr>
      <t>[3]</t>
    </r>
  </si>
  <si>
    <r>
      <t xml:space="preserve">Trend # of map visualisations (%) </t>
    </r>
    <r>
      <rPr>
        <sz val="10"/>
        <color rgb="FF333333"/>
        <rFont val="Open Sans"/>
        <family val="2"/>
      </rPr>
      <t>[3]</t>
    </r>
  </si>
  <si>
    <r>
      <t xml:space="preserve">Trend # of WMS requests (%) </t>
    </r>
    <r>
      <rPr>
        <sz val="10"/>
        <color rgb="FF333333"/>
        <rFont val="Open Sans"/>
        <family val="2"/>
      </rPr>
      <t>[3]</t>
    </r>
  </si>
  <si>
    <r>
      <t xml:space="preserve">Trend # of WFS requests (%) </t>
    </r>
    <r>
      <rPr>
        <sz val="10"/>
        <color rgb="FF333333"/>
        <rFont val="Open Sans"/>
        <family val="2"/>
      </rPr>
      <t>[3]</t>
    </r>
  </si>
  <si>
    <t>Internal</t>
  </si>
  <si>
    <t>External</t>
  </si>
  <si>
    <t>Desalination</t>
  </si>
  <si>
    <t>Desalination plants</t>
  </si>
  <si>
    <t>Approached</t>
  </si>
  <si>
    <t>data</t>
  </si>
  <si>
    <t>EMODnet enables its clients to become more efficient, provide better services and remain competitive in the market</t>
  </si>
  <si>
    <t>EMODnet Human Activities Data Facilitate Business Opportunitie</t>
  </si>
  <si>
    <t>Use Case: HeraSpace</t>
  </si>
  <si>
    <t>Increased volume, as a result of updating aggregate extractio, fish catches, fishing intensity, main ports, algae production, shellfish production, wind farms and MSP</t>
  </si>
  <si>
    <t>Increased usage compared with the previous quarter. The upward trend was expected, as the previous quarter covered the summer months</t>
  </si>
  <si>
    <t>Route density increases volume as a result of monthly updates. Vessel density will be updated in Q1 2022</t>
  </si>
  <si>
    <t>Increased usage for vessel density after the summer months. Route density on a downward trend for no apparent reason</t>
  </si>
  <si>
    <t>Ministry of Environmental Protection and Regional Development of The Republic of Latvia</t>
  </si>
  <si>
    <t>01/01/20221</t>
  </si>
  <si>
    <t>Nothing to report</t>
  </si>
  <si>
    <t xml:space="preserve">- Research on effects of fishing pressure on organic carbon storage in seabed sediments;
- Project about windparks in the North Sea;
-  The data will be used for a map series highlighting the status of and opportunities in the Irish bioeconomy;
- Performing survey of new wind farm location;
- Spatial planning for offshore wind development;
- Develop Marine Spatial Planning tools for seabird conservation;
- planning for a marine power cable;
- We are collecting data about the pelagos sanctuary to establish a management plan for this area;
- We will calculate hazards of operational oil pollution from the shipping lanes;
- Oil pollution modelling;
- Compare aquaculture locations to nitrate concentration in oceans;
- Looking for microalgae suppliers;
- to estimate shipping emissions from harbours;
- To help illustrate how the introduction of wind farms in North Wales is affecting the longshore drift along the coast in Rhyl;
- Overlapping distributions of marine animals with windfarm polygons;
- We are investigating a new AIS system with ESA and we are interesting in knowing the ship density around Europe;
- 
</t>
  </si>
  <si>
    <t>17% users from North America is interesting - if it is genuine information. Difficult to understand why</t>
  </si>
  <si>
    <t>9.2 Visual Harmonisation score</t>
  </si>
  <si>
    <r>
      <t xml:space="preserve">Score [1]
</t>
    </r>
    <r>
      <rPr>
        <sz val="10"/>
        <color rgb="FF333333"/>
        <rFont val="Open Sans"/>
        <family val="2"/>
      </rPr>
      <t>(3 1 0)</t>
    </r>
  </si>
  <si>
    <t>=</t>
  </si>
  <si>
    <t xml:space="preserve"> 15/15</t>
  </si>
  <si>
    <t xml:space="preserve"> 17/21</t>
  </si>
  <si>
    <t>The header shouldn't be full width. See central portal.</t>
  </si>
  <si>
    <t>there isn't any search box</t>
  </si>
  <si>
    <t>+</t>
  </si>
  <si>
    <t>The footer shouldn't be full width. See central portal.</t>
  </si>
  <si>
    <t>menu elements has to be aligned horizontally- See central portal</t>
  </si>
  <si>
    <t>-</t>
  </si>
  <si>
    <t>EMODnet Human Activities facilitating pipeline route selection</t>
  </si>
  <si>
    <t>Coordinating data collection on offshore exploration and extraction of oil and gas</t>
  </si>
  <si>
    <t>Supporting sustainable fisheries management practices and the recovery of fish stocks through EMODnet</t>
  </si>
  <si>
    <t>Seagrass detection in the Mediterranean: A supervised learning approach</t>
  </si>
  <si>
    <t>EMODnet plays a role in building the first submarine electricity interconnection between Spain and France</t>
  </si>
  <si>
    <t>Y</t>
  </si>
  <si>
    <t>Visibility slightly increasing after the summer months, as expected</t>
  </si>
  <si>
    <t>Blog visibility decreasing as no new posts were released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</si>
</sst>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0.0000"/>
    <numFmt numFmtId="166" formatCode="0.0"/>
    <numFmt numFmtId="167" formatCode="0.000E+00"/>
    <numFmt numFmtId="168" formatCode="0.0%"/>
    <numFmt numFmtId="173" formatCode="d/m"/>
  </numFmts>
  <fonts count="39" x14ac:knownFonts="1">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9"/>
      <color rgb="FF333333"/>
      <name val="Open Sans"/>
      <family val="2"/>
    </font>
    <font>
      <b/>
      <sz val="12"/>
      <color rgb="FF333333"/>
      <name val="Open Sans"/>
      <family val="2"/>
    </font>
    <font>
      <sz val="11"/>
      <color rgb="FF333333"/>
      <name val="Open Sans"/>
      <family val="2"/>
    </font>
    <font>
      <sz val="9"/>
      <color rgb="FF333333"/>
      <name val="Calibri"/>
      <family val="2"/>
      <scheme val="minor"/>
    </font>
    <font>
      <sz val="10"/>
      <color rgb="FF333333"/>
      <name val="Calibri"/>
      <family val="2"/>
      <scheme val="minor"/>
    </font>
    <font>
      <sz val="10"/>
      <color rgb="FFFF0000"/>
      <name val="Open Sans"/>
      <family val="2"/>
    </font>
    <font>
      <b/>
      <i/>
      <sz val="10"/>
      <color rgb="FF333333"/>
      <name val="Open Sans"/>
      <family val="2"/>
    </font>
    <font>
      <b/>
      <i/>
      <u/>
      <sz val="10"/>
      <color rgb="FF333333"/>
      <name val="Open Sans"/>
      <family val="2"/>
    </font>
    <font>
      <i/>
      <sz val="10"/>
      <name val="Open Sans"/>
      <family val="2"/>
    </font>
    <font>
      <sz val="9"/>
      <color rgb="FF7030A0"/>
      <name val="Open Sans"/>
      <family val="2"/>
    </font>
    <font>
      <strike/>
      <sz val="10"/>
      <color rgb="FF333333"/>
      <name val="Open Sans"/>
      <family val="2"/>
    </font>
    <font>
      <b/>
      <sz val="11"/>
      <color rgb="FF333333"/>
      <name val="Open Sans"/>
      <family val="2"/>
    </font>
    <font>
      <b/>
      <sz val="12"/>
      <color rgb="FFFFFFFF"/>
      <name val="Open Sans"/>
      <family val="2"/>
    </font>
    <font>
      <sz val="10"/>
      <color rgb="FFFFFFFF"/>
      <name val="Open Sans"/>
      <family val="2"/>
    </font>
    <font>
      <sz val="8"/>
      <color rgb="FF333333"/>
      <name val="Open Sans"/>
      <family val="2"/>
    </font>
    <font>
      <i/>
      <sz val="11"/>
      <color theme="8" tint="-0.249977111117893"/>
      <name val="Calibri"/>
      <family val="2"/>
      <scheme val="minor"/>
    </font>
    <font>
      <i/>
      <sz val="10"/>
      <color theme="8" tint="-0.249977111117893"/>
      <name val="Open Sans"/>
      <family val="2"/>
    </font>
    <font>
      <sz val="11"/>
      <color theme="1"/>
      <name val="Open Sans"/>
      <family val="2"/>
    </font>
    <font>
      <sz val="9"/>
      <color theme="1"/>
      <name val="Open Sans"/>
      <family val="2"/>
    </font>
    <font>
      <sz val="11"/>
      <color theme="0" tint="-0.34998626667073579"/>
      <name val="Open Sans"/>
      <family val="2"/>
    </font>
    <font>
      <b/>
      <i/>
      <sz val="10"/>
      <color rgb="FFFF0000"/>
      <name val="Open Sans"/>
      <family val="2"/>
    </font>
    <font>
      <sz val="11"/>
      <color rgb="FFFF0000"/>
      <name val="Open Sans"/>
      <family val="2"/>
    </font>
    <font>
      <sz val="9"/>
      <color rgb="FFFF0000"/>
      <name val="Open Sans"/>
      <family val="2"/>
    </font>
    <font>
      <sz val="12"/>
      <color rgb="FF333333"/>
      <name val="Open Sans"/>
      <family val="2"/>
    </font>
    <font>
      <sz val="11"/>
      <color theme="1"/>
      <name val="Calibri"/>
      <family val="2"/>
      <scheme val="minor"/>
    </font>
    <font>
      <sz val="10"/>
      <name val="Open Sans"/>
      <family val="2"/>
    </font>
    <font>
      <sz val="11"/>
      <color rgb="FF000000"/>
      <name val="Calibri"/>
      <family val="2"/>
    </font>
    <font>
      <sz val="10"/>
      <color rgb="FF333333"/>
      <name val="Open Sans"/>
      <family val="2"/>
    </font>
    <font>
      <sz val="10"/>
      <color theme="1" tint="0.14999847407452621"/>
      <name val="Open Sans"/>
      <family val="2"/>
    </font>
    <font>
      <sz val="11"/>
      <color theme="1"/>
      <name val="Arial"/>
      <family val="2"/>
    </font>
    <font>
      <sz val="10"/>
      <name val="Open Sans"/>
      <family val="2"/>
    </font>
    <font>
      <sz val="11"/>
      <name val="Arial"/>
      <family val="2"/>
    </font>
    <font>
      <i/>
      <sz val="11"/>
      <color rgb="FF333333"/>
      <name val="Open Sans"/>
      <family val="2"/>
    </font>
    <font>
      <sz val="11"/>
      <name val="Calibri"/>
      <family val="2"/>
    </font>
  </fonts>
  <fills count="10">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5B9BD5"/>
        <bgColor rgb="FF5B9BD5"/>
      </patternFill>
    </fill>
    <fill>
      <patternFill patternType="solid">
        <fgColor rgb="FF0A71B4"/>
        <bgColor indexed="64"/>
      </patternFill>
    </fill>
    <fill>
      <patternFill patternType="solid">
        <fgColor rgb="FFD5A6BD"/>
        <bgColor rgb="FFD5A6BD"/>
      </patternFill>
    </fill>
    <fill>
      <patternFill patternType="solid">
        <fgColor rgb="FFDAEEF3"/>
        <bgColor rgb="FFDAEEF3"/>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rgb="FF000000"/>
      </left>
      <right/>
      <top style="thin">
        <color indexed="64"/>
      </top>
      <bottom style="thin">
        <color indexed="64"/>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thin">
        <color indexed="64"/>
      </left>
      <right/>
      <top style="thin">
        <color rgb="FF000000"/>
      </top>
      <bottom/>
      <diagonal/>
    </border>
    <border>
      <left/>
      <right style="thin">
        <color indexed="64"/>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6">
    <xf numFmtId="0" fontId="0" fillId="0" borderId="0"/>
    <xf numFmtId="9" fontId="29" fillId="0" borderId="0" applyFont="0" applyFill="0" applyBorder="0" applyAlignment="0" applyProtection="0"/>
    <xf numFmtId="0" fontId="29" fillId="0" borderId="0"/>
    <xf numFmtId="0" fontId="31" fillId="0" borderId="0"/>
    <xf numFmtId="0" fontId="31" fillId="0" borderId="0"/>
    <xf numFmtId="0" fontId="34" fillId="0" borderId="0"/>
  </cellStyleXfs>
  <cellXfs count="314">
    <xf numFmtId="0" fontId="0" fillId="0" borderId="0" xfId="0"/>
    <xf numFmtId="0" fontId="2" fillId="3" borderId="1" xfId="0" applyFont="1" applyFill="1" applyBorder="1" applyAlignment="1">
      <alignment horizontal="left" wrapText="1"/>
    </xf>
    <xf numFmtId="0" fontId="5" fillId="3"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1" fillId="0" borderId="0" xfId="0" applyFont="1" applyAlignment="1">
      <alignment horizontal="justify" vertical="center"/>
    </xf>
    <xf numFmtId="0" fontId="1" fillId="3" borderId="1" xfId="0" applyFont="1" applyFill="1" applyBorder="1" applyAlignment="1">
      <alignment horizontal="center" wrapText="1"/>
    </xf>
    <xf numFmtId="0" fontId="6" fillId="0" borderId="0" xfId="0" applyFont="1"/>
    <xf numFmtId="0" fontId="4" fillId="0" borderId="0" xfId="0" applyFont="1" applyAlignment="1">
      <alignment vertical="center"/>
    </xf>
    <xf numFmtId="0" fontId="1" fillId="0" borderId="0" xfId="0" applyFont="1"/>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wrapText="1"/>
    </xf>
    <xf numFmtId="0" fontId="6" fillId="0" borderId="0" xfId="0" applyFont="1" applyAlignment="1">
      <alignment vertical="center"/>
    </xf>
    <xf numFmtId="0" fontId="7" fillId="0" borderId="0" xfId="0" applyFont="1" applyAlignment="1">
      <alignment vertical="center"/>
    </xf>
    <xf numFmtId="0" fontId="5" fillId="3" borderId="1" xfId="0" applyFont="1" applyFill="1" applyBorder="1" applyAlignment="1">
      <alignment horizontal="justify" vertical="center"/>
    </xf>
    <xf numFmtId="0" fontId="8" fillId="0" borderId="1" xfId="0" applyFont="1" applyBorder="1" applyAlignment="1">
      <alignment wrapText="1"/>
    </xf>
    <xf numFmtId="0" fontId="9" fillId="0" borderId="0" xfId="0" applyFont="1"/>
    <xf numFmtId="0" fontId="1" fillId="0" borderId="1" xfId="0" applyFont="1" applyBorder="1" applyAlignment="1">
      <alignment horizontal="left"/>
    </xf>
    <xf numFmtId="0" fontId="1" fillId="0" borderId="1" xfId="0" applyFont="1" applyFill="1" applyBorder="1" applyAlignment="1">
      <alignment horizontal="center"/>
    </xf>
    <xf numFmtId="0" fontId="1" fillId="3" borderId="1" xfId="0" applyFont="1" applyFill="1" applyBorder="1" applyAlignment="1">
      <alignment horizontal="right" wrapText="1"/>
    </xf>
    <xf numFmtId="0" fontId="4" fillId="0" borderId="1" xfId="0" applyFont="1" applyBorder="1" applyAlignment="1">
      <alignment horizontal="justify" vertical="center" wrapText="1"/>
    </xf>
    <xf numFmtId="0" fontId="4" fillId="0" borderId="0" xfId="0" applyFont="1" applyFill="1"/>
    <xf numFmtId="0" fontId="2" fillId="3" borderId="2" xfId="0" applyFont="1" applyFill="1" applyBorder="1" applyAlignment="1">
      <alignment horizontal="left" wrapText="1"/>
    </xf>
    <xf numFmtId="0" fontId="1" fillId="0" borderId="1" xfId="0" applyFont="1" applyBorder="1" applyAlignment="1">
      <alignment vertical="center" wrapText="1"/>
    </xf>
    <xf numFmtId="0" fontId="10" fillId="0" borderId="0" xfId="0" applyFont="1"/>
    <xf numFmtId="0" fontId="4" fillId="0" borderId="1" xfId="0" applyFont="1" applyBorder="1" applyAlignment="1">
      <alignment horizontal="justify"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0" xfId="0" applyFont="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Border="1" applyAlignment="1">
      <alignment horizontal="center" vertical="center" wrapText="1"/>
    </xf>
    <xf numFmtId="0" fontId="5" fillId="0" borderId="0" xfId="0" applyFont="1" applyAlignment="1">
      <alignment vertical="center"/>
    </xf>
    <xf numFmtId="0" fontId="1" fillId="0" borderId="0" xfId="0" applyFont="1" applyAlignment="1">
      <alignment wrapText="1"/>
    </xf>
    <xf numFmtId="0" fontId="4" fillId="0" borderId="0" xfId="0" applyFont="1" applyBorder="1" applyAlignment="1">
      <alignment vertical="center"/>
    </xf>
    <xf numFmtId="0" fontId="1" fillId="0" borderId="0" xfId="0" applyFont="1" applyBorder="1"/>
    <xf numFmtId="0" fontId="13" fillId="0" borderId="1" xfId="0" applyFont="1" applyBorder="1" applyAlignment="1">
      <alignment horizontal="center" vertical="center" wrapText="1"/>
    </xf>
    <xf numFmtId="0" fontId="4" fillId="0" borderId="0" xfId="0" applyFont="1"/>
    <xf numFmtId="0" fontId="4" fillId="0" borderId="0" xfId="0" applyFont="1" applyAlignment="1"/>
    <xf numFmtId="0" fontId="5" fillId="0" borderId="0" xfId="0" applyFont="1" applyAlignment="1"/>
    <xf numFmtId="0" fontId="5" fillId="0" borderId="1" xfId="0" applyFont="1" applyBorder="1" applyAlignment="1">
      <alignment horizontal="justify" vertical="center"/>
    </xf>
    <xf numFmtId="0" fontId="3" fillId="0" borderId="2" xfId="0" applyFont="1" applyBorder="1" applyAlignment="1">
      <alignment horizontal="center" vertical="center" wrapText="1"/>
    </xf>
    <xf numFmtId="0" fontId="7" fillId="0" borderId="0" xfId="0" applyFont="1" applyAlignment="1">
      <alignment vertical="top"/>
    </xf>
    <xf numFmtId="0" fontId="1" fillId="0" borderId="0" xfId="0" applyFont="1" applyAlignment="1">
      <alignment vertical="top"/>
    </xf>
    <xf numFmtId="0" fontId="2" fillId="2" borderId="0" xfId="0" applyFont="1" applyFill="1" applyBorder="1" applyAlignment="1">
      <alignment vertical="top"/>
    </xf>
    <xf numFmtId="0" fontId="2" fillId="0" borderId="0" xfId="0" applyFont="1" applyFill="1" applyBorder="1" applyAlignment="1">
      <alignment vertical="center"/>
    </xf>
    <xf numFmtId="0" fontId="3" fillId="6" borderId="7" xfId="0" applyFont="1" applyFill="1" applyBorder="1" applyAlignment="1">
      <alignment horizontal="center" vertical="center" wrapText="1"/>
    </xf>
    <xf numFmtId="14" fontId="3" fillId="0" borderId="7"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18" fillId="7" borderId="10" xfId="0" applyFont="1" applyFill="1" applyBorder="1" applyAlignment="1">
      <alignment vertical="center" wrapText="1"/>
    </xf>
    <xf numFmtId="0" fontId="18" fillId="7" borderId="11" xfId="0" applyFont="1" applyFill="1" applyBorder="1" applyAlignment="1">
      <alignment vertical="center" wrapText="1"/>
    </xf>
    <xf numFmtId="0" fontId="4" fillId="0" borderId="11" xfId="0" applyFont="1" applyBorder="1" applyAlignment="1">
      <alignment horizontal="justify" vertical="center" wrapText="1"/>
    </xf>
    <xf numFmtId="0" fontId="4" fillId="2" borderId="11" xfId="0" applyFont="1" applyFill="1" applyBorder="1" applyAlignment="1">
      <alignment horizontal="justify" vertical="center" wrapText="1"/>
    </xf>
    <xf numFmtId="0" fontId="19" fillId="0" borderId="0" xfId="0" applyFont="1" applyAlignment="1">
      <alignment horizontal="justify" vertical="center"/>
    </xf>
    <xf numFmtId="0" fontId="2" fillId="3" borderId="2" xfId="0" applyFont="1" applyFill="1" applyBorder="1" applyAlignment="1">
      <alignment horizontal="center" wrapText="1"/>
    </xf>
    <xf numFmtId="0" fontId="20" fillId="0" borderId="0" xfId="0" applyFont="1"/>
    <xf numFmtId="0" fontId="4" fillId="2" borderId="10" xfId="0" applyFont="1" applyFill="1" applyBorder="1" applyAlignment="1">
      <alignment horizontal="justify" vertical="center" wrapText="1"/>
    </xf>
    <xf numFmtId="0" fontId="3" fillId="0" borderId="1" xfId="0" applyFont="1" applyBorder="1" applyAlignment="1">
      <alignment horizontal="center" vertical="center" wrapText="1"/>
    </xf>
    <xf numFmtId="0" fontId="3" fillId="3" borderId="4" xfId="0" applyFont="1" applyFill="1" applyBorder="1" applyAlignment="1">
      <alignment horizontal="center" vertical="center" wrapText="1"/>
    </xf>
    <xf numFmtId="0" fontId="3" fillId="3" borderId="1" xfId="0" applyFont="1" applyFill="1" applyBorder="1" applyAlignment="1">
      <alignment horizontal="center" wrapText="1"/>
    </xf>
    <xf numFmtId="0" fontId="21" fillId="0" borderId="0" xfId="0" applyFont="1"/>
    <xf numFmtId="0" fontId="1"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22" fillId="0" borderId="0" xfId="0" applyFont="1"/>
    <xf numFmtId="0" fontId="7" fillId="0" borderId="0" xfId="0" applyFont="1"/>
    <xf numFmtId="0" fontId="23" fillId="0" borderId="0" xfId="0" applyFont="1" applyAlignment="1"/>
    <xf numFmtId="0" fontId="1" fillId="0" borderId="0" xfId="0" applyFont="1" applyAlignment="1"/>
    <xf numFmtId="0" fontId="7" fillId="0" borderId="0" xfId="0" applyFont="1" applyAlignment="1">
      <alignment wrapText="1"/>
    </xf>
    <xf numFmtId="0" fontId="4" fillId="0" borderId="12" xfId="0" applyFont="1" applyBorder="1" applyAlignment="1">
      <alignment vertical="center" wrapText="1"/>
    </xf>
    <xf numFmtId="0" fontId="4" fillId="0" borderId="10" xfId="0" applyFont="1" applyBorder="1" applyAlignment="1">
      <alignment vertical="center" wrapText="1"/>
    </xf>
    <xf numFmtId="0" fontId="16" fillId="2" borderId="0" xfId="0" applyFont="1" applyFill="1" applyAlignment="1">
      <alignment vertical="top"/>
    </xf>
    <xf numFmtId="0" fontId="1" fillId="2" borderId="0" xfId="0" applyFont="1" applyFill="1" applyAlignment="1">
      <alignment vertical="top"/>
    </xf>
    <xf numFmtId="0" fontId="7" fillId="2" borderId="0" xfId="0" applyFont="1" applyFill="1" applyAlignment="1">
      <alignment vertical="top"/>
    </xf>
    <xf numFmtId="0" fontId="1" fillId="0" borderId="0" xfId="0" applyFont="1" applyAlignment="1">
      <alignment vertical="top" wrapText="1"/>
    </xf>
    <xf numFmtId="0" fontId="22" fillId="0" borderId="0" xfId="0" applyFont="1" applyAlignment="1">
      <alignment vertical="top"/>
    </xf>
    <xf numFmtId="0" fontId="4" fillId="0" borderId="12" xfId="0" applyFont="1" applyBorder="1" applyAlignment="1">
      <alignment horizontal="justify" vertical="center" wrapText="1"/>
    </xf>
    <xf numFmtId="0" fontId="4" fillId="2" borderId="12" xfId="0" applyFont="1" applyFill="1" applyBorder="1" applyAlignment="1">
      <alignment horizontal="left" vertical="center" wrapText="1"/>
    </xf>
    <xf numFmtId="0" fontId="4" fillId="0" borderId="0" xfId="0" applyFont="1" applyFill="1" applyAlignment="1">
      <alignment vertical="center"/>
    </xf>
    <xf numFmtId="0" fontId="1" fillId="0" borderId="0" xfId="0" applyFont="1" applyFill="1" applyAlignment="1">
      <alignment vertical="center"/>
    </xf>
    <xf numFmtId="0" fontId="7" fillId="0" borderId="0" xfId="0" applyFont="1" applyFill="1"/>
    <xf numFmtId="0" fontId="2" fillId="0" borderId="1" xfId="0" applyFont="1" applyFill="1" applyBorder="1" applyAlignment="1">
      <alignment horizontal="right" vertical="center" wrapText="1"/>
    </xf>
    <xf numFmtId="0" fontId="27" fillId="0" borderId="0" xfId="0" applyFont="1"/>
    <xf numFmtId="0" fontId="7" fillId="0" borderId="0" xfId="0" applyFont="1" applyAlignment="1">
      <alignment horizontal="left" vertical="top" wrapText="1"/>
    </xf>
    <xf numFmtId="0" fontId="1" fillId="0" borderId="0" xfId="0" applyFont="1" applyFill="1" applyBorder="1" applyAlignment="1">
      <alignment horizontal="center" vertical="top" wrapText="1"/>
    </xf>
    <xf numFmtId="0" fontId="0" fillId="0" borderId="0" xfId="0"/>
    <xf numFmtId="0" fontId="1" fillId="3" borderId="1" xfId="0" applyFont="1" applyFill="1" applyBorder="1" applyAlignment="1">
      <alignment horizontal="center" wrapText="1"/>
    </xf>
    <xf numFmtId="0" fontId="4" fillId="0" borderId="0" xfId="0" applyFont="1" applyAlignment="1">
      <alignment vertical="center"/>
    </xf>
    <xf numFmtId="0" fontId="1" fillId="0" borderId="0" xfId="0" applyFont="1"/>
    <xf numFmtId="0" fontId="6" fillId="0" borderId="0" xfId="0" applyFont="1" applyAlignment="1">
      <alignment vertical="center"/>
    </xf>
    <xf numFmtId="0" fontId="7" fillId="0" borderId="0" xfId="0" applyFont="1" applyAlignment="1">
      <alignment vertical="center"/>
    </xf>
    <xf numFmtId="0" fontId="1" fillId="0" borderId="0" xfId="0" applyFont="1" applyAlignment="1">
      <alignment vertical="center"/>
    </xf>
    <xf numFmtId="0" fontId="2" fillId="3" borderId="2" xfId="0" applyFont="1" applyFill="1" applyBorder="1" applyAlignment="1">
      <alignment horizontal="left" wrapText="1"/>
    </xf>
    <xf numFmtId="0" fontId="10" fillId="0" borderId="0" xfId="0" applyFont="1"/>
    <xf numFmtId="0" fontId="1" fillId="0" borderId="1" xfId="0" applyFont="1" applyBorder="1" applyAlignment="1">
      <alignment horizontal="center" vertical="center" wrapText="1"/>
    </xf>
    <xf numFmtId="0" fontId="1" fillId="0" borderId="0" xfId="0" applyFont="1" applyAlignment="1">
      <alignment wrapText="1"/>
    </xf>
    <xf numFmtId="0" fontId="7" fillId="0" borderId="0" xfId="0" applyFont="1" applyAlignment="1">
      <alignment vertical="top"/>
    </xf>
    <xf numFmtId="0" fontId="3" fillId="0" borderId="0" xfId="0" applyFont="1" applyBorder="1" applyAlignment="1">
      <alignment horizontal="center" vertical="top" wrapText="1"/>
    </xf>
    <xf numFmtId="0" fontId="1" fillId="0" borderId="1" xfId="0" applyFont="1" applyBorder="1" applyAlignment="1">
      <alignment horizontal="center" vertical="top" wrapText="1"/>
    </xf>
    <xf numFmtId="0" fontId="1" fillId="0" borderId="0" xfId="0" applyFont="1" applyAlignment="1">
      <alignment vertical="top"/>
    </xf>
    <xf numFmtId="0" fontId="10" fillId="0" borderId="0" xfId="0" applyFont="1" applyAlignment="1">
      <alignment vertical="top"/>
    </xf>
    <xf numFmtId="0" fontId="2" fillId="2" borderId="0" xfId="0" applyFont="1" applyFill="1" applyBorder="1" applyAlignment="1">
      <alignment vertical="top"/>
    </xf>
    <xf numFmtId="0" fontId="20" fillId="0" borderId="0" xfId="0" applyFont="1"/>
    <xf numFmtId="0" fontId="3" fillId="3" borderId="1" xfId="0" applyFont="1" applyFill="1" applyBorder="1" applyAlignment="1">
      <alignment horizontal="center" wrapText="1"/>
    </xf>
    <xf numFmtId="0" fontId="3" fillId="5" borderId="2" xfId="0" applyFont="1" applyFill="1" applyBorder="1" applyAlignment="1">
      <alignment horizontal="center" wrapText="1"/>
    </xf>
    <xf numFmtId="0" fontId="21" fillId="0" borderId="0" xfId="0" applyFont="1"/>
    <xf numFmtId="0" fontId="1" fillId="0" borderId="0" xfId="0" applyFont="1" applyBorder="1" applyAlignment="1">
      <alignment horizontal="center" vertical="center" wrapText="1"/>
    </xf>
    <xf numFmtId="0" fontId="22" fillId="0" borderId="0" xfId="0" applyFont="1"/>
    <xf numFmtId="0" fontId="16" fillId="2" borderId="0" xfId="0" applyFont="1" applyFill="1" applyAlignment="1">
      <alignment vertical="top"/>
    </xf>
    <xf numFmtId="0" fontId="1" fillId="2" borderId="0" xfId="0" applyFont="1" applyFill="1" applyAlignment="1">
      <alignment vertical="top"/>
    </xf>
    <xf numFmtId="0" fontId="7" fillId="2" borderId="0" xfId="0" applyFont="1" applyFill="1" applyAlignment="1">
      <alignment vertical="top"/>
    </xf>
    <xf numFmtId="0" fontId="1" fillId="0" borderId="0" xfId="0" applyFont="1" applyAlignment="1">
      <alignment vertical="top" wrapText="1"/>
    </xf>
    <xf numFmtId="0" fontId="2" fillId="3" borderId="6" xfId="0" applyFont="1" applyFill="1" applyBorder="1" applyAlignment="1">
      <alignment horizontal="center" wrapText="1"/>
    </xf>
    <xf numFmtId="0" fontId="2" fillId="2" borderId="0" xfId="0" applyFont="1" applyFill="1" applyAlignment="1">
      <alignment vertical="top"/>
    </xf>
    <xf numFmtId="0" fontId="2" fillId="2" borderId="0" xfId="0" applyFont="1" applyFill="1" applyAlignment="1">
      <alignment vertical="center"/>
    </xf>
    <xf numFmtId="0" fontId="3" fillId="3" borderId="0" xfId="0" applyFont="1" applyFill="1" applyAlignment="1">
      <alignment horizontal="center" wrapText="1"/>
    </xf>
    <xf numFmtId="0" fontId="3" fillId="0" borderId="0" xfId="0" applyFont="1" applyAlignment="1">
      <alignment horizontal="center" vertical="top" wrapText="1"/>
    </xf>
    <xf numFmtId="0" fontId="3" fillId="0" borderId="0" xfId="0" applyFont="1" applyAlignment="1">
      <alignment horizontal="center" vertical="center" wrapText="1"/>
    </xf>
    <xf numFmtId="0" fontId="1" fillId="0" borderId="1" xfId="2" applyFont="1" applyBorder="1" applyAlignment="1">
      <alignment horizontal="left" vertical="center" wrapText="1"/>
    </xf>
    <xf numFmtId="0" fontId="1" fillId="0" borderId="3" xfId="2" applyFont="1" applyBorder="1" applyAlignment="1">
      <alignment horizontal="left" vertical="center" wrapText="1"/>
    </xf>
    <xf numFmtId="0" fontId="32" fillId="0" borderId="7" xfId="3" applyFont="1" applyBorder="1" applyAlignment="1">
      <alignment horizontal="left" vertical="center" wrapText="1"/>
    </xf>
    <xf numFmtId="0" fontId="1" fillId="0" borderId="0" xfId="0" applyFont="1" applyAlignment="1">
      <alignment horizontal="center" vertical="center" wrapText="1"/>
    </xf>
    <xf numFmtId="0" fontId="32" fillId="0" borderId="0" xfId="3" applyFont="1" applyAlignment="1">
      <alignment horizontal="left" vertical="center" wrapText="1"/>
    </xf>
    <xf numFmtId="0" fontId="1" fillId="0" borderId="0" xfId="0" applyFont="1" applyAlignment="1">
      <alignment horizontal="center" vertical="top" wrapText="1"/>
    </xf>
    <xf numFmtId="0" fontId="11" fillId="5" borderId="2" xfId="0" applyFont="1" applyFill="1" applyBorder="1" applyAlignment="1">
      <alignment horizontal="center" wrapText="1"/>
    </xf>
    <xf numFmtId="0" fontId="6" fillId="0" borderId="0" xfId="0" applyFont="1" applyAlignment="1">
      <alignment vertical="top"/>
    </xf>
    <xf numFmtId="0" fontId="3" fillId="0" borderId="1" xfId="0" applyFont="1" applyBorder="1" applyAlignment="1">
      <alignment horizontal="center" vertical="top" wrapText="1"/>
    </xf>
    <xf numFmtId="0" fontId="1" fillId="4" borderId="1" xfId="0" applyFont="1" applyFill="1" applyBorder="1" applyAlignment="1">
      <alignment horizontal="center" vertical="top" wrapText="1"/>
    </xf>
    <xf numFmtId="0" fontId="14" fillId="0" borderId="0" xfId="0" applyFont="1" applyAlignment="1">
      <alignment vertical="top"/>
    </xf>
    <xf numFmtId="0" fontId="4" fillId="0" borderId="0" xfId="0" applyFont="1" applyAlignment="1">
      <alignment vertical="top"/>
    </xf>
    <xf numFmtId="0" fontId="2" fillId="0" borderId="0" xfId="0" applyFont="1" applyAlignment="1">
      <alignment vertical="top"/>
    </xf>
    <xf numFmtId="0" fontId="3" fillId="3" borderId="3" xfId="0" applyFont="1" applyFill="1" applyBorder="1" applyAlignment="1">
      <alignment horizontal="center" wrapText="1"/>
    </xf>
    <xf numFmtId="0" fontId="26" fillId="0" borderId="0" xfId="0" applyFont="1" applyAlignment="1">
      <alignment vertical="top"/>
    </xf>
    <xf numFmtId="14" fontId="3" fillId="0" borderId="1" xfId="0" applyNumberFormat="1" applyFont="1" applyBorder="1" applyAlignment="1">
      <alignment horizontal="center" vertical="top" wrapText="1"/>
    </xf>
    <xf numFmtId="1" fontId="1" fillId="4" borderId="1" xfId="0" applyNumberFormat="1" applyFont="1" applyFill="1" applyBorder="1" applyAlignment="1">
      <alignment horizontal="center" vertical="center" wrapText="1"/>
    </xf>
    <xf numFmtId="14" fontId="1" fillId="0" borderId="1" xfId="0" applyNumberFormat="1" applyFont="1" applyBorder="1" applyAlignment="1">
      <alignment horizontal="center" vertical="top" wrapText="1"/>
    </xf>
    <xf numFmtId="9" fontId="1" fillId="0" borderId="1" xfId="1" applyFont="1" applyBorder="1" applyAlignment="1">
      <alignment horizontal="center" vertical="top" wrapText="1"/>
    </xf>
    <xf numFmtId="9" fontId="1" fillId="4" borderId="1" xfId="1" applyFont="1" applyFill="1" applyBorder="1" applyAlignment="1">
      <alignment horizontal="center" vertical="top" wrapText="1"/>
    </xf>
    <xf numFmtId="9" fontId="1" fillId="4" borderId="1" xfId="1" applyFont="1" applyFill="1" applyBorder="1" applyAlignment="1">
      <alignment horizontal="center" vertical="center" wrapText="1"/>
    </xf>
    <xf numFmtId="0" fontId="22" fillId="0" borderId="0" xfId="0" applyFont="1" applyAlignment="1">
      <alignment vertical="center"/>
    </xf>
    <xf numFmtId="0" fontId="20" fillId="0" borderId="0" xfId="0" applyFont="1" applyAlignment="1">
      <alignment vertical="center"/>
    </xf>
    <xf numFmtId="164" fontId="1" fillId="4" borderId="1" xfId="0" applyNumberFormat="1" applyFont="1" applyFill="1" applyBorder="1" applyAlignment="1">
      <alignment horizontal="center" vertical="center" wrapText="1"/>
    </xf>
    <xf numFmtId="0" fontId="0" fillId="0" borderId="0" xfId="0" applyAlignment="1">
      <alignment vertical="center"/>
    </xf>
    <xf numFmtId="0" fontId="1" fillId="3" borderId="1" xfId="0" applyFont="1" applyFill="1" applyBorder="1" applyAlignment="1">
      <alignment horizontal="center" vertical="center" wrapText="1"/>
    </xf>
    <xf numFmtId="165" fontId="1" fillId="4" borderId="1" xfId="0" applyNumberFormat="1" applyFont="1" applyFill="1" applyBorder="1" applyAlignment="1">
      <alignment horizontal="center" vertical="center" wrapText="1"/>
    </xf>
    <xf numFmtId="164" fontId="30" fillId="4" borderId="1" xfId="2" applyNumberFormat="1" applyFont="1" applyFill="1" applyBorder="1" applyAlignment="1">
      <alignment horizontal="center" vertical="center" wrapText="1"/>
    </xf>
    <xf numFmtId="164" fontId="30" fillId="4" borderId="1" xfId="0" applyNumberFormat="1" applyFont="1" applyFill="1" applyBorder="1" applyAlignment="1">
      <alignment horizontal="center" vertical="center" wrapText="1"/>
    </xf>
    <xf numFmtId="164" fontId="1" fillId="4" borderId="2"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1" fontId="1" fillId="4" borderId="2"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9" fontId="1" fillId="0" borderId="1" xfId="1" applyFont="1" applyBorder="1" applyAlignment="1">
      <alignment horizontal="center" vertical="center" wrapText="1"/>
    </xf>
    <xf numFmtId="0" fontId="1" fillId="0" borderId="0" xfId="0" applyFont="1" applyBorder="1" applyAlignment="1">
      <alignment horizontal="center" vertical="top" wrapText="1"/>
    </xf>
    <xf numFmtId="0" fontId="1" fillId="0" borderId="1" xfId="2" applyFont="1" applyFill="1" applyBorder="1" applyAlignment="1">
      <alignment horizontal="left" vertical="center" wrapText="1"/>
    </xf>
    <xf numFmtId="0" fontId="1" fillId="0" borderId="3" xfId="2" applyFont="1" applyFill="1" applyBorder="1" applyAlignment="1">
      <alignment horizontal="left" vertical="center" wrapText="1"/>
    </xf>
    <xf numFmtId="0" fontId="32" fillId="0" borderId="22" xfId="3" applyFont="1" applyFill="1" applyBorder="1" applyAlignment="1">
      <alignment horizontal="left" vertical="center" wrapText="1"/>
    </xf>
    <xf numFmtId="0" fontId="32" fillId="0" borderId="1" xfId="3" applyFont="1" applyFill="1" applyBorder="1" applyAlignment="1">
      <alignment horizontal="left" vertical="center" wrapText="1"/>
    </xf>
    <xf numFmtId="14" fontId="3" fillId="0" borderId="1" xfId="0" applyNumberFormat="1" applyFont="1" applyBorder="1" applyAlignment="1">
      <alignment horizontal="center" wrapText="1"/>
    </xf>
    <xf numFmtId="0" fontId="3" fillId="0" borderId="1" xfId="0" applyFont="1" applyBorder="1" applyAlignment="1">
      <alignment horizontal="center" wrapText="1"/>
    </xf>
    <xf numFmtId="0" fontId="11" fillId="0" borderId="1" xfId="0" applyFont="1" applyBorder="1" applyAlignment="1">
      <alignment horizontal="center" wrapText="1"/>
    </xf>
    <xf numFmtId="14" fontId="1"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0" fontId="15" fillId="0" borderId="0" xfId="0" applyFont="1"/>
    <xf numFmtId="0" fontId="2" fillId="0" borderId="0" xfId="0" applyFont="1" applyAlignment="1">
      <alignment vertical="center"/>
    </xf>
    <xf numFmtId="0" fontId="11" fillId="5" borderId="1" xfId="0" applyFont="1" applyFill="1" applyBorder="1" applyAlignment="1">
      <alignment horizontal="center" wrapText="1"/>
    </xf>
    <xf numFmtId="0" fontId="11" fillId="3" borderId="1" xfId="0" applyFont="1" applyFill="1" applyBorder="1" applyAlignment="1">
      <alignment horizontal="center" wrapText="1"/>
    </xf>
    <xf numFmtId="0" fontId="2" fillId="3" borderId="1" xfId="0" applyFont="1" applyFill="1" applyBorder="1" applyAlignment="1">
      <alignment horizontal="center" wrapText="1"/>
    </xf>
    <xf numFmtId="0" fontId="24" fillId="0" borderId="0" xfId="0" applyFont="1"/>
    <xf numFmtId="0" fontId="15" fillId="2" borderId="0" xfId="0" applyFont="1" applyFill="1"/>
    <xf numFmtId="0" fontId="32" fillId="0" borderId="1" xfId="4" applyFont="1" applyBorder="1" applyAlignment="1">
      <alignment horizontal="left" vertical="center" wrapText="1"/>
    </xf>
    <xf numFmtId="1" fontId="32" fillId="8" borderId="1" xfId="4" applyNumberFormat="1" applyFont="1" applyFill="1" applyBorder="1" applyAlignment="1">
      <alignment horizontal="center" vertical="center" wrapText="1"/>
    </xf>
    <xf numFmtId="9" fontId="1" fillId="0" borderId="1" xfId="0" applyNumberFormat="1" applyFont="1" applyBorder="1" applyAlignment="1">
      <alignment horizontal="center" vertical="top" wrapText="1"/>
    </xf>
    <xf numFmtId="14" fontId="1" fillId="0" borderId="1" xfId="0" applyNumberFormat="1" applyFont="1" applyBorder="1" applyAlignment="1">
      <alignment horizontal="left" vertical="center" wrapText="1"/>
    </xf>
    <xf numFmtId="9" fontId="32" fillId="8" borderId="1" xfId="1" applyFont="1" applyFill="1" applyBorder="1" applyAlignment="1">
      <alignment horizontal="center" vertical="center" wrapText="1"/>
    </xf>
    <xf numFmtId="1" fontId="33" fillId="0" borderId="2" xfId="0" applyNumberFormat="1" applyFont="1" applyBorder="1" applyAlignment="1">
      <alignment horizontal="center" vertical="center" wrapText="1"/>
    </xf>
    <xf numFmtId="1" fontId="33"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32" fillId="0" borderId="1" xfId="3" applyFont="1" applyBorder="1" applyAlignment="1">
      <alignment horizontal="center" vertical="center" wrapText="1"/>
    </xf>
    <xf numFmtId="2" fontId="1" fillId="0" borderId="1" xfId="0" applyNumberFormat="1" applyFont="1" applyBorder="1" applyAlignment="1">
      <alignment horizontal="center" vertical="top" wrapText="1"/>
    </xf>
    <xf numFmtId="0" fontId="1" fillId="0" borderId="6" xfId="2" applyFont="1" applyBorder="1" applyAlignment="1">
      <alignment horizontal="left" vertical="center" wrapText="1"/>
    </xf>
    <xf numFmtId="0" fontId="6" fillId="3" borderId="3" xfId="0" applyFont="1" applyFill="1" applyBorder="1" applyAlignment="1">
      <alignment wrapText="1"/>
    </xf>
    <xf numFmtId="9" fontId="1" fillId="0" borderId="1" xfId="1" applyNumberFormat="1" applyFont="1" applyBorder="1" applyAlignment="1">
      <alignment horizontal="center" vertical="top" wrapText="1"/>
    </xf>
    <xf numFmtId="1" fontId="1" fillId="4" borderId="1" xfId="0" applyNumberFormat="1" applyFont="1" applyFill="1" applyBorder="1" applyAlignment="1">
      <alignment horizontal="center" wrapText="1"/>
    </xf>
    <xf numFmtId="0" fontId="0" fillId="0" borderId="0" xfId="0" applyFill="1"/>
    <xf numFmtId="0" fontId="1" fillId="0" borderId="0" xfId="0" applyFont="1" applyFill="1" applyAlignment="1">
      <alignment vertical="top"/>
    </xf>
    <xf numFmtId="0" fontId="2" fillId="0" borderId="0" xfId="0" applyFont="1" applyFill="1" applyBorder="1" applyAlignment="1">
      <alignment vertical="top"/>
    </xf>
    <xf numFmtId="0" fontId="10" fillId="0" borderId="0" xfId="0" applyFont="1" applyFill="1" applyAlignment="1">
      <alignment vertical="top"/>
    </xf>
    <xf numFmtId="0" fontId="0" fillId="0" borderId="0" xfId="0" applyBorder="1"/>
    <xf numFmtId="0" fontId="0" fillId="0" borderId="0" xfId="0" applyFill="1" applyBorder="1"/>
    <xf numFmtId="0" fontId="6" fillId="0" borderId="0" xfId="0" applyFont="1" applyFill="1" applyBorder="1" applyAlignment="1">
      <alignment horizontal="center" wrapText="1"/>
    </xf>
    <xf numFmtId="0" fontId="2" fillId="0" borderId="0" xfId="0" applyFont="1" applyFill="1" applyBorder="1" applyAlignment="1">
      <alignment horizontal="center" wrapText="1"/>
    </xf>
    <xf numFmtId="0" fontId="1" fillId="0" borderId="0" xfId="0" applyFont="1" applyFill="1" applyBorder="1" applyAlignment="1">
      <alignment horizontal="center" wrapText="1"/>
    </xf>
    <xf numFmtId="0" fontId="1" fillId="0" borderId="0" xfId="0" applyFont="1" applyFill="1" applyBorder="1" applyAlignment="1">
      <alignment vertical="top"/>
    </xf>
    <xf numFmtId="0" fontId="3" fillId="0" borderId="0" xfId="0" applyFont="1" applyFill="1" applyBorder="1" applyAlignment="1">
      <alignment horizontal="center" wrapText="1"/>
    </xf>
    <xf numFmtId="0" fontId="7" fillId="0" borderId="0" xfId="0" applyFont="1" applyBorder="1" applyAlignment="1">
      <alignment vertical="top"/>
    </xf>
    <xf numFmtId="0" fontId="1" fillId="4" borderId="1" xfId="2" applyFont="1" applyFill="1" applyBorder="1" applyAlignment="1">
      <alignment horizontal="left" vertical="center" wrapText="1"/>
    </xf>
    <xf numFmtId="0" fontId="1" fillId="4" borderId="3" xfId="2" applyFont="1" applyFill="1" applyBorder="1" applyAlignment="1">
      <alignment horizontal="left" vertical="center" wrapText="1"/>
    </xf>
    <xf numFmtId="164" fontId="35" fillId="4" borderId="1" xfId="0" applyNumberFormat="1" applyFont="1" applyFill="1" applyBorder="1" applyAlignment="1">
      <alignment horizontal="center" vertical="center" wrapText="1"/>
    </xf>
    <xf numFmtId="0" fontId="32" fillId="4" borderId="1" xfId="3" applyFont="1" applyFill="1" applyBorder="1" applyAlignment="1">
      <alignment horizontal="left" vertical="center" wrapText="1"/>
    </xf>
    <xf numFmtId="168" fontId="1" fillId="4" borderId="1" xfId="1" applyNumberFormat="1" applyFont="1" applyFill="1" applyBorder="1" applyAlignment="1">
      <alignment horizontal="center" vertical="center" wrapText="1"/>
    </xf>
    <xf numFmtId="10" fontId="1" fillId="4" borderId="1" xfId="1" applyNumberFormat="1" applyFont="1" applyFill="1" applyBorder="1" applyAlignment="1">
      <alignment horizontal="center" vertical="center" wrapText="1"/>
    </xf>
    <xf numFmtId="0" fontId="32" fillId="4" borderId="1" xfId="4"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1" fontId="33" fillId="0" borderId="1" xfId="0" applyNumberFormat="1" applyFont="1" applyBorder="1" applyAlignment="1">
      <alignment horizontal="center" vertical="center" wrapText="1"/>
    </xf>
    <xf numFmtId="1" fontId="33" fillId="0" borderId="2" xfId="0" applyNumberFormat="1" applyFont="1" applyBorder="1" applyAlignment="1">
      <alignment horizontal="center" vertical="center" wrapText="1"/>
    </xf>
    <xf numFmtId="1" fontId="33"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7" fillId="0" borderId="0" xfId="0" applyFont="1" applyAlignment="1">
      <alignment vertical="top"/>
    </xf>
    <xf numFmtId="0" fontId="1" fillId="0" borderId="0" xfId="0" applyFont="1" applyAlignment="1">
      <alignment vertical="top"/>
    </xf>
    <xf numFmtId="0" fontId="1" fillId="0" borderId="1" xfId="0" applyFont="1" applyBorder="1" applyAlignment="1">
      <alignment horizontal="center" vertical="top" wrapText="1"/>
    </xf>
    <xf numFmtId="9" fontId="1" fillId="0" borderId="1" xfId="1" applyFont="1" applyBorder="1" applyAlignment="1">
      <alignment horizontal="center" vertical="top" wrapText="1"/>
    </xf>
    <xf numFmtId="14" fontId="1" fillId="0" borderId="1" xfId="0" applyNumberFormat="1" applyFont="1" applyBorder="1" applyAlignment="1">
      <alignment horizontal="left" vertical="center" wrapText="1"/>
    </xf>
    <xf numFmtId="1" fontId="33" fillId="0" borderId="2" xfId="0" applyNumberFormat="1" applyFont="1" applyBorder="1" applyAlignment="1">
      <alignment horizontal="center" vertical="center" wrapText="1"/>
    </xf>
    <xf numFmtId="1" fontId="33"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9" fontId="1" fillId="0" borderId="1" xfId="0" applyNumberFormat="1" applyFont="1" applyBorder="1" applyAlignment="1">
      <alignment horizontal="center" vertical="center" wrapText="1"/>
    </xf>
    <xf numFmtId="0" fontId="1"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horizontal="center" vertical="center" wrapText="1"/>
    </xf>
    <xf numFmtId="168" fontId="1" fillId="0" borderId="1" xfId="0" applyNumberFormat="1" applyFont="1" applyFill="1" applyBorder="1" applyAlignment="1">
      <alignment horizontal="center" wrapText="1"/>
    </xf>
    <xf numFmtId="10" fontId="4" fillId="0" borderId="1" xfId="0" applyNumberFormat="1" applyFont="1" applyFill="1" applyBorder="1" applyAlignment="1">
      <alignment horizontal="center" vertic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7" fillId="7" borderId="8"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32" fillId="0" borderId="24" xfId="3" applyFont="1" applyBorder="1" applyAlignment="1">
      <alignment horizontal="center" vertical="center" wrapText="1"/>
    </xf>
    <xf numFmtId="0" fontId="32" fillId="0" borderId="25" xfId="3"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9" fontId="1" fillId="0" borderId="2" xfId="1" applyFont="1" applyBorder="1" applyAlignment="1">
      <alignment horizontal="center" vertical="center" wrapText="1"/>
    </xf>
    <xf numFmtId="9" fontId="1" fillId="0" borderId="4" xfId="1" applyFont="1" applyBorder="1" applyAlignment="1">
      <alignment horizontal="center" vertical="center" wrapText="1"/>
    </xf>
    <xf numFmtId="0" fontId="1" fillId="0" borderId="15" xfId="0" applyFont="1" applyBorder="1" applyAlignment="1">
      <alignment horizontal="center" vertical="center" wrapText="1"/>
    </xf>
    <xf numFmtId="0" fontId="1" fillId="0" borderId="3" xfId="0" applyFont="1" applyBorder="1" applyAlignment="1">
      <alignment horizontal="center" vertical="top" wrapText="1"/>
    </xf>
    <xf numFmtId="0" fontId="1" fillId="0" borderId="6" xfId="0" applyFont="1" applyBorder="1" applyAlignment="1">
      <alignment horizontal="center" vertical="top" wrapText="1"/>
    </xf>
    <xf numFmtId="2" fontId="1" fillId="0" borderId="2" xfId="0" applyNumberFormat="1" applyFont="1" applyBorder="1" applyAlignment="1">
      <alignment horizontal="center" vertical="center" wrapText="1"/>
    </xf>
    <xf numFmtId="0" fontId="1" fillId="0" borderId="16" xfId="0" applyFont="1" applyBorder="1" applyAlignment="1">
      <alignment horizontal="center" vertical="top" wrapText="1"/>
    </xf>
    <xf numFmtId="0" fontId="2" fillId="3" borderId="1" xfId="0" applyFont="1" applyFill="1" applyBorder="1" applyAlignment="1">
      <alignment horizontal="center" wrapText="1"/>
    </xf>
    <xf numFmtId="0" fontId="1" fillId="0" borderId="3" xfId="2" applyFont="1" applyBorder="1" applyAlignment="1">
      <alignment horizontal="left" vertical="center" wrapText="1"/>
    </xf>
    <xf numFmtId="0" fontId="1" fillId="0" borderId="6" xfId="2" applyFont="1" applyBorder="1" applyAlignment="1">
      <alignment horizontal="left" vertical="center" wrapText="1"/>
    </xf>
    <xf numFmtId="0" fontId="32" fillId="0" borderId="19" xfId="3" applyFont="1" applyBorder="1" applyAlignment="1">
      <alignment horizontal="left" vertical="center" wrapText="1"/>
    </xf>
    <xf numFmtId="0" fontId="32" fillId="0" borderId="20" xfId="3" applyFont="1" applyBorder="1" applyAlignment="1">
      <alignment horizontal="left" vertical="center" wrapText="1"/>
    </xf>
    <xf numFmtId="0" fontId="1" fillId="4" borderId="2"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0" borderId="2" xfId="2" applyFont="1" applyFill="1" applyBorder="1" applyAlignment="1">
      <alignment horizontal="center" vertical="center" wrapText="1"/>
    </xf>
    <xf numFmtId="0" fontId="1" fillId="0" borderId="15" xfId="2" applyFont="1" applyFill="1" applyBorder="1" applyAlignment="1">
      <alignment horizontal="center" vertical="center" wrapText="1"/>
    </xf>
    <xf numFmtId="0" fontId="1" fillId="0" borderId="4" xfId="2" applyFont="1" applyFill="1" applyBorder="1" applyAlignment="1">
      <alignment horizontal="center" vertical="center" wrapText="1"/>
    </xf>
    <xf numFmtId="164" fontId="1" fillId="4" borderId="2" xfId="0" applyNumberFormat="1" applyFont="1" applyFill="1" applyBorder="1" applyAlignment="1">
      <alignment horizontal="center" vertical="center" wrapText="1"/>
    </xf>
    <xf numFmtId="164" fontId="1" fillId="4" borderId="15" xfId="0" applyNumberFormat="1" applyFont="1" applyFill="1" applyBorder="1" applyAlignment="1">
      <alignment horizontal="center" vertical="center" wrapText="1"/>
    </xf>
    <xf numFmtId="164" fontId="1" fillId="4" borderId="4" xfId="0" applyNumberFormat="1" applyFont="1" applyFill="1" applyBorder="1" applyAlignment="1">
      <alignment horizontal="center" vertical="center" wrapText="1"/>
    </xf>
    <xf numFmtId="0" fontId="2" fillId="3" borderId="3" xfId="0" applyFont="1" applyFill="1" applyBorder="1" applyAlignment="1">
      <alignment horizontal="center" wrapText="1"/>
    </xf>
    <xf numFmtId="0" fontId="2" fillId="3" borderId="6" xfId="0" applyFont="1" applyFill="1" applyBorder="1" applyAlignment="1">
      <alignment horizontal="center" wrapText="1"/>
    </xf>
    <xf numFmtId="165" fontId="1" fillId="4" borderId="2" xfId="0" applyNumberFormat="1" applyFont="1" applyFill="1" applyBorder="1" applyAlignment="1">
      <alignment horizontal="center" vertical="center" wrapText="1"/>
    </xf>
    <xf numFmtId="165" fontId="1" fillId="4" borderId="4" xfId="0" applyNumberFormat="1" applyFont="1" applyFill="1" applyBorder="1" applyAlignment="1">
      <alignment horizontal="center" vertical="center" wrapText="1"/>
    </xf>
    <xf numFmtId="167" fontId="35" fillId="4" borderId="2" xfId="2" applyNumberFormat="1" applyFont="1" applyFill="1" applyBorder="1" applyAlignment="1">
      <alignment horizontal="center" vertical="center" wrapText="1"/>
    </xf>
    <xf numFmtId="167" fontId="35" fillId="4" borderId="4" xfId="2" applyNumberFormat="1" applyFont="1" applyFill="1" applyBorder="1" applyAlignment="1">
      <alignment horizontal="center" vertical="center" wrapText="1"/>
    </xf>
    <xf numFmtId="164" fontId="35" fillId="4" borderId="2" xfId="2" applyNumberFormat="1" applyFont="1" applyFill="1" applyBorder="1" applyAlignment="1">
      <alignment horizontal="center" vertical="center" wrapText="1"/>
    </xf>
    <xf numFmtId="164" fontId="35" fillId="4" borderId="4" xfId="2" applyNumberFormat="1" applyFont="1" applyFill="1" applyBorder="1" applyAlignment="1">
      <alignment horizontal="center" vertical="center" wrapText="1"/>
    </xf>
    <xf numFmtId="165" fontId="1" fillId="4" borderId="15"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3" xfId="0" applyFont="1" applyFill="1" applyBorder="1" applyAlignment="1">
      <alignment horizontal="center" wrapText="1"/>
    </xf>
    <xf numFmtId="0" fontId="1" fillId="3" borderId="6" xfId="0" applyFont="1" applyFill="1" applyBorder="1" applyAlignment="1">
      <alignment horizontal="center" wrapText="1"/>
    </xf>
    <xf numFmtId="0" fontId="2" fillId="3" borderId="5" xfId="0" applyFont="1" applyFill="1" applyBorder="1" applyAlignment="1">
      <alignment horizontal="center" wrapText="1"/>
    </xf>
    <xf numFmtId="0" fontId="2" fillId="3" borderId="21"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1" fillId="0" borderId="1" xfId="3" applyFont="1" applyBorder="1" applyAlignment="1">
      <alignment horizontal="center" vertical="center" wrapText="1"/>
    </xf>
    <xf numFmtId="0" fontId="6" fillId="3" borderId="14" xfId="0" applyFont="1" applyFill="1" applyBorder="1" applyAlignment="1">
      <alignment horizontal="center" wrapText="1"/>
    </xf>
    <xf numFmtId="0" fontId="1" fillId="0" borderId="17" xfId="2" applyFont="1" applyBorder="1" applyAlignment="1">
      <alignment horizontal="left" vertical="center" wrapText="1"/>
    </xf>
    <xf numFmtId="0" fontId="1" fillId="0" borderId="18" xfId="2" applyFont="1" applyBorder="1" applyAlignment="1">
      <alignment horizontal="left" vertical="center" wrapText="1"/>
    </xf>
    <xf numFmtId="166" fontId="1" fillId="4" borderId="2" xfId="0" applyNumberFormat="1" applyFont="1" applyFill="1" applyBorder="1" applyAlignment="1">
      <alignment horizontal="center" vertical="center" wrapText="1"/>
    </xf>
    <xf numFmtId="166" fontId="1" fillId="4" borderId="15" xfId="0" applyNumberFormat="1" applyFont="1" applyFill="1" applyBorder="1" applyAlignment="1">
      <alignment horizontal="center" vertical="center" wrapText="1"/>
    </xf>
    <xf numFmtId="166" fontId="1" fillId="4" borderId="4" xfId="0" applyNumberFormat="1" applyFont="1" applyFill="1" applyBorder="1" applyAlignment="1">
      <alignment horizontal="center" vertical="center" wrapText="1"/>
    </xf>
    <xf numFmtId="2" fontId="1" fillId="4" borderId="2" xfId="0" applyNumberFormat="1" applyFont="1" applyFill="1" applyBorder="1" applyAlignment="1">
      <alignment horizontal="center" vertical="center" wrapText="1"/>
    </xf>
    <xf numFmtId="2" fontId="1" fillId="4" borderId="15" xfId="0" applyNumberFormat="1" applyFont="1" applyFill="1" applyBorder="1" applyAlignment="1">
      <alignment horizontal="center" vertical="center" wrapText="1"/>
    </xf>
    <xf numFmtId="2" fontId="1" fillId="4" borderId="4" xfId="0" applyNumberFormat="1" applyFont="1" applyFill="1" applyBorder="1" applyAlignment="1">
      <alignment horizontal="center" vertical="center" wrapText="1"/>
    </xf>
    <xf numFmtId="0" fontId="6" fillId="3" borderId="13" xfId="0" applyFont="1" applyFill="1" applyBorder="1" applyAlignment="1">
      <alignment horizontal="center" wrapText="1"/>
    </xf>
    <xf numFmtId="0" fontId="4" fillId="0" borderId="0" xfId="0" applyFont="1" applyAlignment="1">
      <alignment horizontal="left" vertical="center" wrapText="1"/>
    </xf>
    <xf numFmtId="0" fontId="1" fillId="0" borderId="15" xfId="0" applyFont="1" applyFill="1" applyBorder="1" applyAlignment="1">
      <alignment horizontal="center" wrapText="1"/>
    </xf>
    <xf numFmtId="0" fontId="1" fillId="0" borderId="4" xfId="0" applyFont="1" applyFill="1" applyBorder="1" applyAlignment="1">
      <alignment horizontal="center" wrapText="1"/>
    </xf>
    <xf numFmtId="0" fontId="1" fillId="0" borderId="2" xfId="0" quotePrefix="1" applyFont="1" applyFill="1" applyBorder="1" applyAlignment="1">
      <alignment horizontal="center" wrapText="1"/>
    </xf>
    <xf numFmtId="0" fontId="3" fillId="6" borderId="29" xfId="5" applyFont="1" applyFill="1" applyBorder="1" applyAlignment="1">
      <alignment horizontal="center" vertical="center" wrapText="1"/>
    </xf>
    <xf numFmtId="0" fontId="36" fillId="0" borderId="30" xfId="5" applyFont="1" applyBorder="1"/>
    <xf numFmtId="0" fontId="36" fillId="0" borderId="31" xfId="5" applyFont="1" applyBorder="1"/>
    <xf numFmtId="0" fontId="36" fillId="0" borderId="32" xfId="5" applyFont="1" applyBorder="1"/>
    <xf numFmtId="0" fontId="3" fillId="0" borderId="27" xfId="5" applyFont="1" applyBorder="1" applyAlignment="1">
      <alignment horizontal="center" vertical="center" wrapText="1"/>
    </xf>
    <xf numFmtId="0" fontId="36" fillId="0" borderId="28" xfId="5" applyFont="1" applyBorder="1"/>
    <xf numFmtId="0" fontId="2" fillId="9" borderId="22" xfId="5" applyFont="1" applyFill="1" applyBorder="1" applyAlignment="1">
      <alignment horizontal="left" vertical="center" wrapText="1"/>
    </xf>
    <xf numFmtId="0" fontId="36" fillId="0" borderId="26" xfId="5" applyFont="1" applyBorder="1"/>
    <xf numFmtId="0" fontId="3" fillId="6" borderId="27" xfId="5" applyFont="1" applyFill="1" applyBorder="1" applyAlignment="1">
      <alignment horizontal="center" vertical="center" wrapText="1"/>
    </xf>
    <xf numFmtId="0" fontId="2" fillId="0" borderId="22" xfId="5" applyFont="1" applyBorder="1" applyAlignment="1">
      <alignment horizontal="left" vertical="center" wrapText="1"/>
    </xf>
    <xf numFmtId="0" fontId="3" fillId="6" borderId="22" xfId="5" applyFont="1" applyFill="1" applyBorder="1" applyAlignment="1">
      <alignment horizontal="center" vertical="center" wrapText="1"/>
    </xf>
    <xf numFmtId="0" fontId="0" fillId="0" borderId="0" xfId="0" applyAlignment="1">
      <alignment wrapText="1"/>
    </xf>
    <xf numFmtId="0" fontId="3" fillId="6" borderId="7" xfId="5" applyFont="1" applyFill="1" applyBorder="1" applyAlignment="1">
      <alignment horizontal="center" vertical="center" wrapText="1"/>
    </xf>
    <xf numFmtId="0" fontId="3" fillId="0" borderId="7" xfId="5" applyFont="1" applyBorder="1" applyAlignment="1">
      <alignment horizontal="center" vertical="center" wrapText="1"/>
    </xf>
    <xf numFmtId="0" fontId="1" fillId="0" borderId="7" xfId="5" applyFont="1" applyBorder="1" applyAlignment="1">
      <alignment horizontal="center" vertical="center" wrapText="1"/>
    </xf>
    <xf numFmtId="14" fontId="3" fillId="0" borderId="7" xfId="5" applyNumberFormat="1" applyFont="1" applyBorder="1" applyAlignment="1">
      <alignment horizontal="center" vertical="center" wrapText="1"/>
    </xf>
    <xf numFmtId="0" fontId="1" fillId="6" borderId="7" xfId="5" applyFont="1" applyFill="1" applyBorder="1" applyAlignment="1">
      <alignment vertical="center" wrapText="1"/>
    </xf>
    <xf numFmtId="0" fontId="37" fillId="0" borderId="0" xfId="5" applyFont="1" applyAlignment="1">
      <alignment horizontal="center" wrapText="1"/>
    </xf>
    <xf numFmtId="0" fontId="37" fillId="0" borderId="7" xfId="5" applyFont="1" applyBorder="1" applyAlignment="1">
      <alignment horizontal="center" wrapText="1"/>
    </xf>
    <xf numFmtId="173" fontId="37" fillId="0" borderId="7" xfId="5" applyNumberFormat="1" applyFont="1" applyBorder="1" applyAlignment="1">
      <alignment horizontal="center" wrapText="1"/>
    </xf>
    <xf numFmtId="0" fontId="7" fillId="0" borderId="7" xfId="5" applyFont="1" applyBorder="1" applyAlignment="1">
      <alignment horizontal="center" wrapText="1"/>
    </xf>
    <xf numFmtId="0" fontId="3" fillId="0" borderId="7" xfId="5" applyFont="1" applyBorder="1" applyAlignment="1">
      <alignment horizontal="left" vertical="center" wrapText="1"/>
    </xf>
    <xf numFmtId="0" fontId="7" fillId="0" borderId="7" xfId="5" quotePrefix="1" applyFont="1" applyBorder="1" applyAlignment="1">
      <alignment horizontal="center" wrapText="1"/>
    </xf>
    <xf numFmtId="0" fontId="38" fillId="0" borderId="7" xfId="5" applyFont="1" applyBorder="1"/>
    <xf numFmtId="0" fontId="1" fillId="6" borderId="27" xfId="5" applyFont="1" applyFill="1" applyBorder="1" applyAlignment="1">
      <alignment vertical="center" wrapText="1"/>
    </xf>
    <xf numFmtId="0" fontId="37" fillId="0" borderId="7" xfId="5" quotePrefix="1" applyFont="1" applyBorder="1" applyAlignment="1">
      <alignment horizontal="center" wrapText="1"/>
    </xf>
    <xf numFmtId="0" fontId="3" fillId="6" borderId="7" xfId="5" applyFont="1" applyFill="1" applyBorder="1" applyAlignment="1">
      <alignment horizontal="left" vertical="center" wrapText="1"/>
    </xf>
    <xf numFmtId="0" fontId="37" fillId="0" borderId="7" xfId="5" applyFont="1" applyBorder="1" applyAlignment="1">
      <alignment horizontal="left" wrapText="1"/>
    </xf>
    <xf numFmtId="0" fontId="38" fillId="0" borderId="7" xfId="5" applyFont="1" applyBorder="1" applyAlignment="1">
      <alignment horizontal="left" wrapText="1"/>
    </xf>
  </cellXfs>
  <cellStyles count="6">
    <cellStyle name="Normale" xfId="0" builtinId="0"/>
    <cellStyle name="Normale 2" xfId="5" xr:uid="{00000000-0005-0000-0000-000001000000}"/>
    <cellStyle name="Normale 3" xfId="2" xr:uid="{00000000-0005-0000-0000-000002000000}"/>
    <cellStyle name="Normale 4" xfId="3" xr:uid="{00000000-0005-0000-0000-000003000000}"/>
    <cellStyle name="Normale 5" xfId="4" xr:uid="{00000000-0005-0000-0000-000004000000}"/>
    <cellStyle name="Percentuale" xfId="1" builtinId="5"/>
  </cellStyles>
  <dxfs count="0"/>
  <tableStyles count="0" defaultTableStyle="TableStyleMedium2" defaultPivotStyle="PivotStyleLight16"/>
  <colors>
    <mruColors>
      <color rgb="FFD5A6BD"/>
      <color rgb="FF333333"/>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1</xdr:col>
      <xdr:colOff>1149350</xdr:colOff>
      <xdr:row>93</xdr:row>
      <xdr:rowOff>0</xdr:rowOff>
    </xdr:from>
    <xdr:ext cx="2133600" cy="264560"/>
    <xdr:sp macro="" textlink="">
      <xdr:nvSpPr>
        <xdr:cNvPr id="4" name="TextBox 3">
          <a:extLst>
            <a:ext uri="{FF2B5EF4-FFF2-40B4-BE49-F238E27FC236}">
              <a16:creationId xmlns:a16="http://schemas.microsoft.com/office/drawing/2014/main" id="{37695434-5533-4133-B7D3-238A8D41FF08}"/>
            </a:ext>
          </a:extLst>
        </xdr:cNvPr>
        <xdr:cNvSpPr txBox="1"/>
      </xdr:nvSpPr>
      <xdr:spPr>
        <a:xfrm>
          <a:off x="3098800" y="2254250"/>
          <a:ext cx="2133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t> </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xdr:row>
      <xdr:rowOff>44824</xdr:rowOff>
    </xdr:from>
    <xdr:to>
      <xdr:col>12</xdr:col>
      <xdr:colOff>447414</xdr:colOff>
      <xdr:row>42</xdr:row>
      <xdr:rowOff>140627</xdr:rowOff>
    </xdr:to>
    <xdr:pic>
      <xdr:nvPicPr>
        <xdr:cNvPr id="2" name="Immagine 1">
          <a:extLst>
            <a:ext uri="{FF2B5EF4-FFF2-40B4-BE49-F238E27FC236}">
              <a16:creationId xmlns:a16="http://schemas.microsoft.com/office/drawing/2014/main" id="{2B010077-A69A-401E-9EDB-83D409973B67}"/>
            </a:ext>
          </a:extLst>
        </xdr:cNvPr>
        <xdr:cNvPicPr>
          <a:picLocks noChangeAspect="1"/>
        </xdr:cNvPicPr>
      </xdr:nvPicPr>
      <xdr:blipFill>
        <a:blip xmlns:r="http://schemas.openxmlformats.org/officeDocument/2006/relationships" r:embed="rId1"/>
        <a:stretch>
          <a:fillRect/>
        </a:stretch>
      </xdr:blipFill>
      <xdr:spPr>
        <a:xfrm>
          <a:off x="0" y="1456765"/>
          <a:ext cx="10174120" cy="7973538"/>
        </a:xfrm>
        <a:prstGeom prst="rect">
          <a:avLst/>
        </a:prstGeom>
      </xdr:spPr>
    </xdr:pic>
    <xdr:clientData/>
  </xdr:twoCellAnchor>
  <xdr:twoCellAnchor editAs="oneCell">
    <xdr:from>
      <xdr:col>0</xdr:col>
      <xdr:colOff>0</xdr:colOff>
      <xdr:row>47</xdr:row>
      <xdr:rowOff>100853</xdr:rowOff>
    </xdr:from>
    <xdr:to>
      <xdr:col>12</xdr:col>
      <xdr:colOff>552203</xdr:colOff>
      <xdr:row>67</xdr:row>
      <xdr:rowOff>167572</xdr:rowOff>
    </xdr:to>
    <xdr:pic>
      <xdr:nvPicPr>
        <xdr:cNvPr id="3" name="Immagine 2">
          <a:extLst>
            <a:ext uri="{FF2B5EF4-FFF2-40B4-BE49-F238E27FC236}">
              <a16:creationId xmlns:a16="http://schemas.microsoft.com/office/drawing/2014/main" id="{D632C106-8169-4166-9181-8E2B18A68FDA}"/>
            </a:ext>
          </a:extLst>
        </xdr:cNvPr>
        <xdr:cNvPicPr>
          <a:picLocks noChangeAspect="1"/>
        </xdr:cNvPicPr>
      </xdr:nvPicPr>
      <xdr:blipFill>
        <a:blip xmlns:r="http://schemas.openxmlformats.org/officeDocument/2006/relationships" r:embed="rId2"/>
        <a:stretch>
          <a:fillRect/>
        </a:stretch>
      </xdr:blipFill>
      <xdr:spPr>
        <a:xfrm>
          <a:off x="0" y="10623177"/>
          <a:ext cx="10278909" cy="4324954"/>
        </a:xfrm>
        <a:prstGeom prst="rect">
          <a:avLst/>
        </a:prstGeom>
      </xdr:spPr>
    </xdr:pic>
    <xdr:clientData/>
  </xdr:twoCellAnchor>
  <xdr:twoCellAnchor editAs="oneCell">
    <xdr:from>
      <xdr:col>0</xdr:col>
      <xdr:colOff>0</xdr:colOff>
      <xdr:row>68</xdr:row>
      <xdr:rowOff>0</xdr:rowOff>
    </xdr:from>
    <xdr:to>
      <xdr:col>12</xdr:col>
      <xdr:colOff>561730</xdr:colOff>
      <xdr:row>98</xdr:row>
      <xdr:rowOff>152197</xdr:rowOff>
    </xdr:to>
    <xdr:pic>
      <xdr:nvPicPr>
        <xdr:cNvPr id="4" name="Immagine 3">
          <a:extLst>
            <a:ext uri="{FF2B5EF4-FFF2-40B4-BE49-F238E27FC236}">
              <a16:creationId xmlns:a16="http://schemas.microsoft.com/office/drawing/2014/main" id="{1C0617DD-AEE6-4E9B-AFF1-DAF66B5AB77B}"/>
            </a:ext>
          </a:extLst>
        </xdr:cNvPr>
        <xdr:cNvPicPr>
          <a:picLocks noChangeAspect="1"/>
        </xdr:cNvPicPr>
      </xdr:nvPicPr>
      <xdr:blipFill>
        <a:blip xmlns:r="http://schemas.openxmlformats.org/officeDocument/2006/relationships" r:embed="rId3"/>
        <a:stretch>
          <a:fillRect/>
        </a:stretch>
      </xdr:blipFill>
      <xdr:spPr>
        <a:xfrm>
          <a:off x="0" y="14993471"/>
          <a:ext cx="10288436" cy="65731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13</xdr:col>
      <xdr:colOff>157190</xdr:colOff>
      <xdr:row>14</xdr:row>
      <xdr:rowOff>105029</xdr:rowOff>
    </xdr:to>
    <xdr:pic>
      <xdr:nvPicPr>
        <xdr:cNvPr id="2" name="Immagine 1">
          <a:extLst>
            <a:ext uri="{FF2B5EF4-FFF2-40B4-BE49-F238E27FC236}">
              <a16:creationId xmlns:a16="http://schemas.microsoft.com/office/drawing/2014/main" id="{4E565588-4162-4FA9-A281-3BEAB01205EB}"/>
            </a:ext>
          </a:extLst>
        </xdr:cNvPr>
        <xdr:cNvPicPr>
          <a:picLocks noChangeAspect="1"/>
        </xdr:cNvPicPr>
      </xdr:nvPicPr>
      <xdr:blipFill>
        <a:blip xmlns:r="http://schemas.openxmlformats.org/officeDocument/2006/relationships" r:embed="rId1"/>
        <a:stretch>
          <a:fillRect/>
        </a:stretch>
      </xdr:blipFill>
      <xdr:spPr>
        <a:xfrm>
          <a:off x="0" y="1042147"/>
          <a:ext cx="10231278" cy="1819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63</xdr:row>
      <xdr:rowOff>0</xdr:rowOff>
    </xdr:from>
    <xdr:to>
      <xdr:col>17</xdr:col>
      <xdr:colOff>67729</xdr:colOff>
      <xdr:row>76</xdr:row>
      <xdr:rowOff>76556</xdr:rowOff>
    </xdr:to>
    <xdr:pic>
      <xdr:nvPicPr>
        <xdr:cNvPr id="4" name="Immagine 3">
          <a:extLst>
            <a:ext uri="{FF2B5EF4-FFF2-40B4-BE49-F238E27FC236}">
              <a16:creationId xmlns:a16="http://schemas.microsoft.com/office/drawing/2014/main" id="{C8566F2D-4B17-4EDA-A9F5-917295224309}"/>
            </a:ext>
          </a:extLst>
        </xdr:cNvPr>
        <xdr:cNvPicPr>
          <a:picLocks noChangeAspect="1"/>
        </xdr:cNvPicPr>
      </xdr:nvPicPr>
      <xdr:blipFill>
        <a:blip xmlns:r="http://schemas.openxmlformats.org/officeDocument/2006/relationships" r:embed="rId1"/>
        <a:stretch>
          <a:fillRect/>
        </a:stretch>
      </xdr:blipFill>
      <xdr:spPr>
        <a:xfrm>
          <a:off x="0" y="12124765"/>
          <a:ext cx="11564964" cy="2553056"/>
        </a:xfrm>
        <a:prstGeom prst="rect">
          <a:avLst/>
        </a:prstGeom>
      </xdr:spPr>
    </xdr:pic>
    <xdr:clientData/>
  </xdr:twoCellAnchor>
  <xdr:twoCellAnchor editAs="oneCell">
    <xdr:from>
      <xdr:col>0</xdr:col>
      <xdr:colOff>0</xdr:colOff>
      <xdr:row>3</xdr:row>
      <xdr:rowOff>0</xdr:rowOff>
    </xdr:from>
    <xdr:to>
      <xdr:col>17</xdr:col>
      <xdr:colOff>115361</xdr:colOff>
      <xdr:row>29</xdr:row>
      <xdr:rowOff>95955</xdr:rowOff>
    </xdr:to>
    <xdr:pic>
      <xdr:nvPicPr>
        <xdr:cNvPr id="5" name="Immagine 4">
          <a:extLst>
            <a:ext uri="{FF2B5EF4-FFF2-40B4-BE49-F238E27FC236}">
              <a16:creationId xmlns:a16="http://schemas.microsoft.com/office/drawing/2014/main" id="{06673E3B-1CCB-4D6F-8A46-C5CFC0984414}"/>
            </a:ext>
          </a:extLst>
        </xdr:cNvPr>
        <xdr:cNvPicPr>
          <a:picLocks noChangeAspect="1"/>
        </xdr:cNvPicPr>
      </xdr:nvPicPr>
      <xdr:blipFill>
        <a:blip xmlns:r="http://schemas.openxmlformats.org/officeDocument/2006/relationships" r:embed="rId2"/>
        <a:stretch>
          <a:fillRect/>
        </a:stretch>
      </xdr:blipFill>
      <xdr:spPr>
        <a:xfrm>
          <a:off x="0" y="627529"/>
          <a:ext cx="11612596" cy="5048955"/>
        </a:xfrm>
        <a:prstGeom prst="rect">
          <a:avLst/>
        </a:prstGeom>
      </xdr:spPr>
    </xdr:pic>
    <xdr:clientData/>
  </xdr:twoCellAnchor>
  <xdr:twoCellAnchor editAs="oneCell">
    <xdr:from>
      <xdr:col>0</xdr:col>
      <xdr:colOff>0</xdr:colOff>
      <xdr:row>33</xdr:row>
      <xdr:rowOff>0</xdr:rowOff>
    </xdr:from>
    <xdr:to>
      <xdr:col>17</xdr:col>
      <xdr:colOff>86782</xdr:colOff>
      <xdr:row>59</xdr:row>
      <xdr:rowOff>134060</xdr:rowOff>
    </xdr:to>
    <xdr:pic>
      <xdr:nvPicPr>
        <xdr:cNvPr id="6" name="Immagine 5">
          <a:extLst>
            <a:ext uri="{FF2B5EF4-FFF2-40B4-BE49-F238E27FC236}">
              <a16:creationId xmlns:a16="http://schemas.microsoft.com/office/drawing/2014/main" id="{FCA13140-834E-4550-8FCC-268E91216275}"/>
            </a:ext>
          </a:extLst>
        </xdr:cNvPr>
        <xdr:cNvPicPr>
          <a:picLocks noChangeAspect="1"/>
        </xdr:cNvPicPr>
      </xdr:nvPicPr>
      <xdr:blipFill>
        <a:blip xmlns:r="http://schemas.openxmlformats.org/officeDocument/2006/relationships" r:embed="rId3"/>
        <a:stretch>
          <a:fillRect/>
        </a:stretch>
      </xdr:blipFill>
      <xdr:spPr>
        <a:xfrm>
          <a:off x="0" y="6376147"/>
          <a:ext cx="11584017" cy="50870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1"/>
  <sheetViews>
    <sheetView zoomScale="85" zoomScaleNormal="85" workbookViewId="0">
      <selection activeCell="E10" sqref="E10"/>
    </sheetView>
  </sheetViews>
  <sheetFormatPr defaultRowHeight="15" x14ac:dyDescent="0.25"/>
  <cols>
    <col min="1" max="1" width="14" bestFit="1" customWidth="1"/>
    <col min="2" max="2" width="36.42578125" customWidth="1"/>
    <col min="5" max="5" width="13.42578125" customWidth="1"/>
    <col min="6" max="6" width="27.42578125" customWidth="1"/>
    <col min="7" max="7" width="14.140625" customWidth="1"/>
    <col min="8" max="8" width="14.5703125" bestFit="1" customWidth="1"/>
  </cols>
  <sheetData>
    <row r="1" spans="1:8" s="14" customFormat="1" ht="16.5" x14ac:dyDescent="0.25">
      <c r="A1" s="15" t="s">
        <v>0</v>
      </c>
      <c r="B1" s="15" t="s">
        <v>1</v>
      </c>
      <c r="C1" s="7"/>
      <c r="D1" s="7"/>
      <c r="E1" s="2" t="s">
        <v>11</v>
      </c>
      <c r="F1" s="2" t="s">
        <v>12</v>
      </c>
      <c r="G1" s="2" t="s">
        <v>13</v>
      </c>
      <c r="H1" s="2" t="s">
        <v>14</v>
      </c>
    </row>
    <row r="2" spans="1:8" s="14" customFormat="1" ht="38.450000000000003" customHeight="1" x14ac:dyDescent="0.25">
      <c r="A2" s="40" t="s">
        <v>2</v>
      </c>
      <c r="B2" s="10" t="s">
        <v>2</v>
      </c>
      <c r="C2" s="7"/>
      <c r="D2" s="7"/>
      <c r="E2" s="9" t="s">
        <v>2</v>
      </c>
      <c r="F2" s="10" t="s">
        <v>15</v>
      </c>
      <c r="G2" s="10" t="s">
        <v>16</v>
      </c>
      <c r="H2" s="10" t="s">
        <v>17</v>
      </c>
    </row>
    <row r="3" spans="1:8" s="14" customFormat="1" ht="57" x14ac:dyDescent="0.25">
      <c r="A3" s="40" t="s">
        <v>3</v>
      </c>
      <c r="B3" s="26" t="s">
        <v>52</v>
      </c>
      <c r="C3" s="7"/>
      <c r="D3" s="7"/>
      <c r="E3" s="9" t="s">
        <v>3</v>
      </c>
      <c r="F3" s="10" t="s">
        <v>18</v>
      </c>
      <c r="G3" s="10" t="s">
        <v>16</v>
      </c>
      <c r="H3" s="10" t="s">
        <v>19</v>
      </c>
    </row>
    <row r="4" spans="1:8" s="14" customFormat="1" ht="71.25" x14ac:dyDescent="0.25">
      <c r="A4" s="40" t="s">
        <v>4</v>
      </c>
      <c r="B4" s="10" t="s">
        <v>5</v>
      </c>
      <c r="C4" s="7"/>
      <c r="D4" s="7"/>
      <c r="E4" s="9" t="s">
        <v>4</v>
      </c>
      <c r="F4" s="10" t="s">
        <v>20</v>
      </c>
      <c r="G4" s="10" t="s">
        <v>16</v>
      </c>
      <c r="H4" s="10" t="s">
        <v>19</v>
      </c>
    </row>
    <row r="5" spans="1:8" s="14" customFormat="1" ht="114" x14ac:dyDescent="0.25">
      <c r="A5" s="40" t="s">
        <v>6</v>
      </c>
      <c r="B5" s="10" t="s">
        <v>7</v>
      </c>
      <c r="C5" s="7"/>
      <c r="D5" s="7"/>
      <c r="E5" s="9" t="s">
        <v>6</v>
      </c>
      <c r="F5" s="10" t="s">
        <v>21</v>
      </c>
      <c r="G5" s="10" t="s">
        <v>22</v>
      </c>
      <c r="H5" s="10" t="s">
        <v>23</v>
      </c>
    </row>
    <row r="6" spans="1:8" s="14" customFormat="1" ht="71.25" x14ac:dyDescent="0.25">
      <c r="A6" s="40" t="s">
        <v>8</v>
      </c>
      <c r="B6" s="21" t="s">
        <v>38</v>
      </c>
      <c r="C6" s="7"/>
      <c r="D6" s="7"/>
      <c r="E6" s="9" t="s">
        <v>8</v>
      </c>
      <c r="F6" s="10" t="s">
        <v>15</v>
      </c>
      <c r="G6" s="10" t="s">
        <v>24</v>
      </c>
      <c r="H6" s="10" t="s">
        <v>17</v>
      </c>
    </row>
    <row r="7" spans="1:8" s="14" customFormat="1" ht="85.5" x14ac:dyDescent="0.25">
      <c r="A7" s="40" t="s">
        <v>9</v>
      </c>
      <c r="B7" s="10" t="s">
        <v>50</v>
      </c>
      <c r="C7" s="7"/>
      <c r="D7" s="7"/>
      <c r="E7" s="9" t="s">
        <v>9</v>
      </c>
      <c r="F7" s="10" t="s">
        <v>25</v>
      </c>
      <c r="G7" s="10" t="s">
        <v>49</v>
      </c>
      <c r="H7" s="10" t="s">
        <v>51</v>
      </c>
    </row>
    <row r="8" spans="1:8" s="14" customFormat="1" ht="114" x14ac:dyDescent="0.25">
      <c r="A8" s="40" t="s">
        <v>10</v>
      </c>
      <c r="B8" s="10" t="s">
        <v>46</v>
      </c>
      <c r="C8" s="7"/>
      <c r="D8" s="7"/>
      <c r="E8" s="222" t="s">
        <v>10</v>
      </c>
      <c r="F8" s="223" t="s">
        <v>26</v>
      </c>
      <c r="G8" s="223" t="s">
        <v>16</v>
      </c>
      <c r="H8" s="3" t="s">
        <v>48</v>
      </c>
    </row>
    <row r="9" spans="1:8" s="14" customFormat="1" ht="36" x14ac:dyDescent="0.2">
      <c r="A9" s="7"/>
      <c r="B9" s="7"/>
      <c r="C9" s="7"/>
      <c r="D9" s="7"/>
      <c r="E9" s="222"/>
      <c r="F9" s="223"/>
      <c r="G9" s="223"/>
      <c r="H9" s="16" t="s">
        <v>47</v>
      </c>
    </row>
    <row r="10" spans="1:8" s="14" customFormat="1" ht="16.5" x14ac:dyDescent="0.2">
      <c r="E10" s="7" t="s">
        <v>32</v>
      </c>
      <c r="F10" s="17"/>
      <c r="G10" s="17"/>
      <c r="H10" s="17"/>
    </row>
    <row r="11" spans="1:8" s="14" customFormat="1" ht="16.5" x14ac:dyDescent="0.2">
      <c r="E11" s="7" t="s">
        <v>33</v>
      </c>
      <c r="F11" s="17"/>
      <c r="G11" s="17"/>
      <c r="H11" s="17"/>
    </row>
  </sheetData>
  <mergeCells count="3">
    <mergeCell ref="E8:E9"/>
    <mergeCell ref="F8:F9"/>
    <mergeCell ref="G8:G9"/>
  </mergeCells>
  <pageMargins left="0.70866141732283472" right="0.70866141732283472" top="0.74803149606299213" bottom="0.74803149606299213" header="0.31496062992125984" footer="0.31496062992125984"/>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C83"/>
  <sheetViews>
    <sheetView zoomScale="85" zoomScaleNormal="85" workbookViewId="0">
      <selection activeCell="F2" sqref="F2"/>
    </sheetView>
  </sheetViews>
  <sheetFormatPr defaultRowHeight="15" x14ac:dyDescent="0.25"/>
  <cols>
    <col min="1" max="1" width="16.42578125" customWidth="1"/>
    <col min="2" max="2" width="19.85546875" customWidth="1"/>
  </cols>
  <sheetData>
    <row r="1" spans="1:1" s="55" customFormat="1" ht="15.75" x14ac:dyDescent="0.3">
      <c r="A1" s="60" t="s">
        <v>198</v>
      </c>
    </row>
    <row r="2" spans="1:1" s="55" customFormat="1" ht="15.75" x14ac:dyDescent="0.3">
      <c r="A2" s="60" t="s">
        <v>213</v>
      </c>
    </row>
    <row r="3" spans="1:1" ht="18" x14ac:dyDescent="0.35">
      <c r="A3" s="6" t="s">
        <v>271</v>
      </c>
    </row>
    <row r="6" spans="1:1" s="84" customFormat="1" x14ac:dyDescent="0.25"/>
    <row r="7" spans="1:1" s="84" customFormat="1" x14ac:dyDescent="0.25"/>
    <row r="8" spans="1:1" s="84" customFormat="1" x14ac:dyDescent="0.25"/>
    <row r="9" spans="1:1" s="84" customFormat="1" x14ac:dyDescent="0.25"/>
    <row r="10" spans="1:1" s="84" customFormat="1" x14ac:dyDescent="0.25"/>
    <row r="11" spans="1:1" s="84" customFormat="1" x14ac:dyDescent="0.25"/>
    <row r="12" spans="1:1" s="84" customFormat="1" x14ac:dyDescent="0.25"/>
    <row r="13" spans="1:1" s="84" customFormat="1" x14ac:dyDescent="0.25"/>
    <row r="14" spans="1:1" s="84" customFormat="1" x14ac:dyDescent="0.25"/>
    <row r="15" spans="1:1" s="84" customFormat="1" x14ac:dyDescent="0.25"/>
    <row r="16" spans="1:1" s="84" customFormat="1" x14ac:dyDescent="0.25"/>
    <row r="17" s="84" customFormat="1" x14ac:dyDescent="0.25"/>
    <row r="18" s="84" customFormat="1" x14ac:dyDescent="0.25"/>
    <row r="19" s="84" customFormat="1" x14ac:dyDescent="0.25"/>
    <row r="20" s="84" customFormat="1" x14ac:dyDescent="0.25"/>
    <row r="21" s="84" customFormat="1" x14ac:dyDescent="0.25"/>
    <row r="22" s="84" customFormat="1" x14ac:dyDescent="0.25"/>
    <row r="23" s="84" customFormat="1" x14ac:dyDescent="0.25"/>
    <row r="24" s="84" customFormat="1" x14ac:dyDescent="0.25"/>
    <row r="25" s="84" customFormat="1" x14ac:dyDescent="0.25"/>
    <row r="26" s="84" customFormat="1" x14ac:dyDescent="0.25"/>
    <row r="33" spans="1:1" ht="18" x14ac:dyDescent="0.35">
      <c r="A33" s="6" t="s">
        <v>272</v>
      </c>
    </row>
    <row r="35" spans="1:1" s="84" customFormat="1" x14ac:dyDescent="0.25"/>
    <row r="36" spans="1:1" s="84" customFormat="1" x14ac:dyDescent="0.25"/>
    <row r="37" spans="1:1" s="84" customFormat="1" x14ac:dyDescent="0.25"/>
    <row r="38" spans="1:1" s="84" customFormat="1" x14ac:dyDescent="0.25"/>
    <row r="39" spans="1:1" s="84" customFormat="1" x14ac:dyDescent="0.25"/>
    <row r="40" spans="1:1" s="84" customFormat="1" x14ac:dyDescent="0.25"/>
    <row r="41" spans="1:1" s="84" customFormat="1" x14ac:dyDescent="0.25"/>
    <row r="42" spans="1:1" s="84" customFormat="1" x14ac:dyDescent="0.25"/>
    <row r="43" spans="1:1" s="84" customFormat="1" x14ac:dyDescent="0.25"/>
    <row r="44" spans="1:1" s="84" customFormat="1" x14ac:dyDescent="0.25"/>
    <row r="45" spans="1:1" s="84" customFormat="1" x14ac:dyDescent="0.25"/>
    <row r="46" spans="1:1" s="84" customFormat="1" x14ac:dyDescent="0.25"/>
    <row r="47" spans="1:1" s="84" customFormat="1" x14ac:dyDescent="0.25"/>
    <row r="48" spans="1:1" s="84" customFormat="1" x14ac:dyDescent="0.25"/>
    <row r="49" spans="1:1" s="84" customFormat="1" x14ac:dyDescent="0.25"/>
    <row r="50" spans="1:1" s="84" customFormat="1" x14ac:dyDescent="0.25"/>
    <row r="51" spans="1:1" s="84" customFormat="1" x14ac:dyDescent="0.25"/>
    <row r="52" spans="1:1" s="84" customFormat="1" x14ac:dyDescent="0.25"/>
    <row r="53" spans="1:1" s="84" customFormat="1" x14ac:dyDescent="0.25"/>
    <row r="54" spans="1:1" s="84" customFormat="1" x14ac:dyDescent="0.25"/>
    <row r="55" spans="1:1" s="84" customFormat="1" x14ac:dyDescent="0.25"/>
    <row r="56" spans="1:1" s="84" customFormat="1" x14ac:dyDescent="0.25"/>
    <row r="63" spans="1:1" ht="18" x14ac:dyDescent="0.35">
      <c r="A63" s="6" t="s">
        <v>273</v>
      </c>
    </row>
    <row r="65" spans="1:3" s="84" customFormat="1" x14ac:dyDescent="0.25"/>
    <row r="66" spans="1:3" s="84" customFormat="1" x14ac:dyDescent="0.25"/>
    <row r="67" spans="1:3" s="84" customFormat="1" x14ac:dyDescent="0.25"/>
    <row r="68" spans="1:3" s="84" customFormat="1" x14ac:dyDescent="0.25"/>
    <row r="69" spans="1:3" s="84" customFormat="1" x14ac:dyDescent="0.25"/>
    <row r="70" spans="1:3" s="84" customFormat="1" x14ac:dyDescent="0.25"/>
    <row r="71" spans="1:3" s="84" customFormat="1" x14ac:dyDescent="0.25"/>
    <row r="72" spans="1:3" s="84" customFormat="1" x14ac:dyDescent="0.25"/>
    <row r="73" spans="1:3" s="84" customFormat="1" x14ac:dyDescent="0.25"/>
    <row r="74" spans="1:3" s="84" customFormat="1" x14ac:dyDescent="0.25"/>
    <row r="75" spans="1:3" s="84" customFormat="1" x14ac:dyDescent="0.25"/>
    <row r="76" spans="1:3" s="84" customFormat="1" x14ac:dyDescent="0.25"/>
    <row r="77" spans="1:3" s="84" customFormat="1" x14ac:dyDescent="0.25"/>
    <row r="80" spans="1:3" ht="16.5" x14ac:dyDescent="0.25">
      <c r="A80" s="70" t="s">
        <v>196</v>
      </c>
      <c r="B80" s="71"/>
      <c r="C80" s="72"/>
    </row>
    <row r="81" spans="1:3" ht="60" x14ac:dyDescent="0.3">
      <c r="A81" s="73" t="s">
        <v>268</v>
      </c>
      <c r="B81" s="73" t="s">
        <v>467</v>
      </c>
      <c r="C81" s="63"/>
    </row>
    <row r="82" spans="1:3" ht="45" x14ac:dyDescent="0.3">
      <c r="A82" s="73" t="s">
        <v>269</v>
      </c>
      <c r="B82" s="43" t="s">
        <v>468</v>
      </c>
      <c r="C82" s="8"/>
    </row>
    <row r="83" spans="1:3" ht="45" x14ac:dyDescent="0.25">
      <c r="A83" s="73" t="s">
        <v>270</v>
      </c>
      <c r="B83" s="73" t="s">
        <v>447</v>
      </c>
    </row>
  </sheetData>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3"/>
  <sheetViews>
    <sheetView tabSelected="1" workbookViewId="0">
      <selection sqref="A1:B1"/>
    </sheetView>
  </sheetViews>
  <sheetFormatPr defaultColWidth="8.85546875" defaultRowHeight="16.5" x14ac:dyDescent="0.3"/>
  <cols>
    <col min="1" max="1" width="48.42578125" style="63" customWidth="1"/>
    <col min="2" max="2" width="80.140625" style="63" customWidth="1"/>
    <col min="3" max="16384" width="8.85546875" style="63"/>
  </cols>
  <sheetData>
    <row r="1" spans="1:2" ht="18.75" thickBot="1" x14ac:dyDescent="0.35">
      <c r="A1" s="224" t="s">
        <v>185</v>
      </c>
      <c r="B1" s="225"/>
    </row>
    <row r="2" spans="1:2" ht="17.25" thickBot="1" x14ac:dyDescent="0.35">
      <c r="A2" s="49" t="s">
        <v>186</v>
      </c>
      <c r="B2" s="50" t="s">
        <v>187</v>
      </c>
    </row>
    <row r="3" spans="1:2" ht="28.5" x14ac:dyDescent="0.3">
      <c r="A3" s="75" t="s">
        <v>263</v>
      </c>
      <c r="B3" s="68"/>
    </row>
    <row r="4" spans="1:2" ht="29.25" thickBot="1" x14ac:dyDescent="0.35">
      <c r="A4" s="69" t="str">
        <f>'1(Data)'!A189</f>
        <v>1A) Volume and coverage of available data</v>
      </c>
      <c r="B4" s="69" t="str">
        <f>'1(Data)'!B189</f>
        <v>Increased volume, as a result of updating aggregate extractio, fish catches, fishing intensity, main ports, algae production, shellfish production, wind farms and MSP</v>
      </c>
    </row>
    <row r="5" spans="1:2" ht="29.25" thickBot="1" x14ac:dyDescent="0.35">
      <c r="A5" s="69" t="str">
        <f>'1(Data)'!A190</f>
        <v>1B) Usage of data in this quarter</v>
      </c>
      <c r="B5" s="69" t="str">
        <f>'1(Data)'!B190</f>
        <v>Increased usage compared with the previous quarter. The upward trend was expected, as the previous quarter covered the summer months</v>
      </c>
    </row>
    <row r="6" spans="1:2" ht="29.25" thickBot="1" x14ac:dyDescent="0.35">
      <c r="A6" s="76" t="s">
        <v>264</v>
      </c>
      <c r="B6" s="56"/>
    </row>
    <row r="7" spans="1:2" ht="29.25" thickBot="1" x14ac:dyDescent="0.35">
      <c r="A7" s="56" t="str">
        <f>'2(Products)'!A57</f>
        <v>[1] Total number of (external) data products.</v>
      </c>
      <c r="B7" s="56" t="str">
        <f>'2(Products)'!B81</f>
        <v>Route density increases volume as a result of monthly updates. Vessel density will be updated in Q1 2022</v>
      </c>
    </row>
    <row r="8" spans="1:2" ht="29.25" thickBot="1" x14ac:dyDescent="0.35">
      <c r="A8" s="56" t="str">
        <f>'2(Products)'!A58</f>
        <v>[2] The list of sub-themes is provided in the first tab.</v>
      </c>
      <c r="B8" s="56" t="str">
        <f>'2(Products)'!B82</f>
        <v>Increased usage for vessel density after the summer months. Route density on a downward trend for no apparent reason</v>
      </c>
    </row>
    <row r="9" spans="1:2" ht="30.6" customHeight="1" thickBot="1" x14ac:dyDescent="0.35">
      <c r="A9" s="51" t="str">
        <f>'3(Data providers)'!A23</f>
        <v>3) Organisations supplying/ approached to supply data anad data products</v>
      </c>
      <c r="B9" s="51" t="str">
        <f>'3(Data providers)'!B23</f>
        <v>Nothing to report</v>
      </c>
    </row>
    <row r="10" spans="1:2" ht="17.25" thickBot="1" x14ac:dyDescent="0.35">
      <c r="A10" s="52" t="str">
        <f>'4(Web services)'!A15</f>
        <v>4) Online 'Web' interfaces to access or view data</v>
      </c>
      <c r="B10" s="52" t="str">
        <f>'4(Web services)'!B15</f>
        <v>Nothing to report</v>
      </c>
    </row>
    <row r="11" spans="1:2" ht="29.25" thickBot="1" x14ac:dyDescent="0.35">
      <c r="A11" s="51" t="str">
        <f>'5(User stats)&amp;6(Use case stats)'!A97</f>
        <v>5) Statistics on information volunteered through download forms</v>
      </c>
      <c r="B11" s="51" t="str">
        <f>'5(User stats)&amp;6(Use case stats)'!B97</f>
        <v>17% users from North America is interesting - if it is genuine information. Difficult to understand why</v>
      </c>
    </row>
    <row r="12" spans="1:2" ht="17.25" thickBot="1" x14ac:dyDescent="0.35">
      <c r="A12" s="52" t="str">
        <f>'5(User stats)&amp;6(Use case stats)'!A98</f>
        <v>6) Published use cases</v>
      </c>
      <c r="B12" s="52" t="str">
        <f>'5(User stats)&amp;6(Use case stats)'!B98</f>
        <v>Nothing to report</v>
      </c>
    </row>
    <row r="13" spans="1:2" ht="17.25" thickBot="1" x14ac:dyDescent="0.35">
      <c r="A13" s="51" t="str">
        <f>'8(User friendliness)'!A76</f>
        <v>8.1) Technical monitoring</v>
      </c>
      <c r="B13" s="51" t="str">
        <f>'8(User friendliness)'!B76</f>
        <v>Nothing to report</v>
      </c>
    </row>
    <row r="14" spans="1:2" ht="17.25" thickBot="1" x14ac:dyDescent="0.35">
      <c r="A14" s="52" t="str">
        <f>'8(User friendliness)'!A77</f>
        <v>8.2) Visual Harmonisation score</v>
      </c>
      <c r="B14" s="52" t="str">
        <f>'8(User friendliness)'!B77</f>
        <v>Nothing to report</v>
      </c>
    </row>
    <row r="15" spans="1:2" ht="17.25" thickBot="1" x14ac:dyDescent="0.35">
      <c r="A15" s="51" t="str">
        <f>'9-10-11(User stats)'!A81</f>
        <v>9) Visibility &amp; analytics for web pages</v>
      </c>
      <c r="B15" s="51" t="str">
        <f>'9-10-11(User stats)'!B81</f>
        <v>Visibility slightly increasing after the summer months, as expected</v>
      </c>
    </row>
    <row r="16" spans="1:2" ht="17.25" thickBot="1" x14ac:dyDescent="0.35">
      <c r="A16" s="52" t="str">
        <f>'9-10-11(User stats)'!A82</f>
        <v>10) Visibility &amp; analytics for web sections</v>
      </c>
      <c r="B16" s="52" t="str">
        <f>'9-10-11(User stats)'!B82</f>
        <v>Blog visibility decreasing as no new posts were released</v>
      </c>
    </row>
    <row r="17" spans="1:2" ht="17.25" thickBot="1" x14ac:dyDescent="0.35">
      <c r="A17" s="51" t="str">
        <f>'9-10-11(User stats)'!A83</f>
        <v>11) Average visit duration for web pages</v>
      </c>
      <c r="B17" s="51" t="str">
        <f>'9-10-11(User stats)'!B83</f>
        <v>Nothing to report</v>
      </c>
    </row>
    <row r="18" spans="1:2" x14ac:dyDescent="0.3">
      <c r="A18" s="53"/>
    </row>
    <row r="19" spans="1:2" x14ac:dyDescent="0.3">
      <c r="A19" s="4"/>
    </row>
    <row r="20" spans="1:2" x14ac:dyDescent="0.3">
      <c r="A20" s="4"/>
    </row>
    <row r="21" spans="1:2" x14ac:dyDescent="0.3">
      <c r="A21" s="4"/>
    </row>
    <row r="22" spans="1:2" x14ac:dyDescent="0.3">
      <c r="A22" s="4"/>
    </row>
    <row r="23" spans="1:2" x14ac:dyDescent="0.3">
      <c r="A23" s="4"/>
    </row>
  </sheetData>
  <mergeCells count="1">
    <mergeCell ref="A1:B1"/>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190"/>
  <sheetViews>
    <sheetView zoomScaleNormal="100" workbookViewId="0">
      <selection activeCell="D3" sqref="D3"/>
    </sheetView>
  </sheetViews>
  <sheetFormatPr defaultColWidth="9.140625" defaultRowHeight="16.5" x14ac:dyDescent="0.25"/>
  <cols>
    <col min="1" max="1" width="15.85546875" style="42" customWidth="1"/>
    <col min="2" max="2" width="16.5703125" style="42" customWidth="1"/>
    <col min="3" max="3" width="14.42578125" style="42" customWidth="1"/>
    <col min="4" max="4" width="16.5703125" style="42" customWidth="1"/>
    <col min="5" max="5" width="17.85546875" style="42" customWidth="1"/>
    <col min="6" max="6" width="16.140625" style="42" customWidth="1"/>
    <col min="7" max="7" width="14.85546875" style="42" customWidth="1"/>
    <col min="8" max="8" width="15" style="42" customWidth="1"/>
    <col min="9" max="9" width="16.42578125" style="42" customWidth="1"/>
    <col min="10" max="10" width="13" style="42" customWidth="1"/>
    <col min="11" max="11" width="18.85546875" style="42" customWidth="1"/>
    <col min="12" max="13" width="14.140625" style="42" customWidth="1"/>
    <col min="14" max="14" width="15.140625" style="42" customWidth="1"/>
    <col min="15" max="16" width="16.140625" style="42" customWidth="1"/>
    <col min="17" max="17" width="19.42578125" style="42" customWidth="1"/>
    <col min="18" max="18" width="20" style="42" customWidth="1"/>
    <col min="19" max="19" width="12.140625" style="42" bestFit="1" customWidth="1"/>
    <col min="20" max="20" width="9.140625" style="42"/>
    <col min="21" max="21" width="10.140625" style="42" customWidth="1"/>
    <col min="22" max="22" width="12" style="42" customWidth="1"/>
    <col min="23" max="16384" width="9.140625" style="42"/>
  </cols>
  <sheetData>
    <row r="1" spans="1:21" ht="18" x14ac:dyDescent="0.25">
      <c r="A1" s="124" t="s">
        <v>252</v>
      </c>
      <c r="B1" s="124"/>
      <c r="C1" s="84"/>
      <c r="D1" s="84"/>
      <c r="E1" s="84"/>
      <c r="F1" s="84"/>
      <c r="G1" s="84"/>
      <c r="H1" s="84"/>
      <c r="I1" s="84"/>
      <c r="J1" s="84"/>
      <c r="K1" s="84"/>
      <c r="L1" s="84"/>
      <c r="M1" s="84"/>
      <c r="N1" s="84"/>
      <c r="O1" s="84"/>
      <c r="P1" s="84"/>
      <c r="Q1" s="84"/>
      <c r="R1" s="84"/>
      <c r="S1" s="84"/>
      <c r="T1" s="84"/>
      <c r="U1" s="84"/>
    </row>
    <row r="2" spans="1:21" s="63" customFormat="1" x14ac:dyDescent="0.3">
      <c r="A2" s="104" t="s">
        <v>214</v>
      </c>
      <c r="B2" s="104"/>
      <c r="C2" s="106"/>
      <c r="D2" s="106"/>
      <c r="E2" s="106"/>
      <c r="F2" s="106"/>
      <c r="G2" s="106"/>
      <c r="H2" s="106"/>
      <c r="I2" s="138"/>
      <c r="J2" s="106"/>
      <c r="K2" s="106"/>
      <c r="L2" s="106"/>
      <c r="M2" s="106"/>
      <c r="N2" s="106"/>
      <c r="O2" s="106"/>
      <c r="P2" s="106"/>
      <c r="Q2" s="106"/>
      <c r="R2" s="106"/>
      <c r="S2" s="106"/>
      <c r="T2" s="106"/>
      <c r="U2" s="106"/>
    </row>
    <row r="3" spans="1:21" s="63" customFormat="1" x14ac:dyDescent="0.3">
      <c r="A3" s="104" t="s">
        <v>188</v>
      </c>
      <c r="B3" s="104"/>
      <c r="C3" s="106"/>
      <c r="D3" s="106"/>
      <c r="E3" s="106"/>
      <c r="F3" s="106"/>
      <c r="G3" s="106"/>
      <c r="H3" s="106"/>
      <c r="I3" s="138"/>
      <c r="J3" s="106"/>
      <c r="K3" s="106"/>
      <c r="L3" s="106"/>
      <c r="M3" s="106"/>
      <c r="N3" s="106"/>
      <c r="O3" s="106"/>
      <c r="P3" s="106"/>
      <c r="Q3" s="106"/>
      <c r="R3" s="106"/>
      <c r="S3" s="106"/>
      <c r="T3" s="106"/>
      <c r="U3" s="106"/>
    </row>
    <row r="4" spans="1:21" s="55" customFormat="1" ht="15.75" x14ac:dyDescent="0.3">
      <c r="A4" s="104" t="s">
        <v>213</v>
      </c>
      <c r="B4" s="104"/>
      <c r="C4" s="101"/>
      <c r="D4" s="101"/>
      <c r="E4" s="101"/>
      <c r="F4" s="101"/>
      <c r="G4" s="101"/>
      <c r="H4" s="101"/>
      <c r="I4" s="139"/>
      <c r="J4" s="101"/>
      <c r="K4" s="101"/>
      <c r="L4" s="101"/>
      <c r="M4" s="101"/>
      <c r="N4" s="101"/>
      <c r="O4" s="101"/>
      <c r="P4" s="101"/>
      <c r="Q4" s="101"/>
      <c r="R4" s="101"/>
      <c r="S4" s="101"/>
      <c r="T4" s="101"/>
      <c r="U4" s="101"/>
    </row>
    <row r="5" spans="1:21" s="44" customFormat="1" x14ac:dyDescent="0.25">
      <c r="A5" s="107" t="s">
        <v>253</v>
      </c>
      <c r="B5" s="107"/>
      <c r="C5" s="112"/>
      <c r="D5" s="112"/>
      <c r="E5" s="112"/>
      <c r="F5" s="112"/>
      <c r="G5" s="112"/>
      <c r="H5" s="112"/>
      <c r="I5" s="113"/>
      <c r="J5" s="112"/>
      <c r="K5" s="112"/>
      <c r="L5" s="112"/>
      <c r="M5" s="112"/>
      <c r="N5" s="112"/>
      <c r="O5" s="112"/>
      <c r="P5" s="112"/>
      <c r="Q5" s="112"/>
      <c r="R5" s="112"/>
      <c r="S5" s="112"/>
      <c r="T5" s="112"/>
      <c r="U5" s="112"/>
    </row>
    <row r="6" spans="1:21" ht="32.25" customHeight="1" x14ac:dyDescent="0.3">
      <c r="A6" s="102" t="s">
        <v>41</v>
      </c>
      <c r="B6" s="102" t="s">
        <v>42</v>
      </c>
      <c r="C6" s="102" t="s">
        <v>56</v>
      </c>
      <c r="D6" s="114"/>
      <c r="E6" s="84"/>
      <c r="F6" s="84"/>
      <c r="G6" s="84"/>
      <c r="H6" s="84"/>
      <c r="I6" s="84"/>
      <c r="J6" s="84"/>
      <c r="K6" s="84"/>
      <c r="L6" s="115"/>
      <c r="M6" s="115"/>
      <c r="N6" s="115"/>
      <c r="O6" s="115"/>
      <c r="P6" s="115"/>
      <c r="Q6" s="115"/>
      <c r="R6" s="115"/>
      <c r="S6" s="115"/>
      <c r="T6" s="115"/>
      <c r="U6" s="115"/>
    </row>
    <row r="7" spans="1:21" ht="18" customHeight="1" x14ac:dyDescent="0.25">
      <c r="A7" s="132">
        <v>44562</v>
      </c>
      <c r="B7" s="125" t="s">
        <v>10</v>
      </c>
      <c r="C7" s="125" t="s">
        <v>306</v>
      </c>
      <c r="D7" s="115"/>
      <c r="E7" s="84"/>
      <c r="F7" s="84"/>
      <c r="G7" s="84"/>
      <c r="H7" s="84"/>
      <c r="I7" s="116"/>
      <c r="J7" s="115"/>
      <c r="K7" s="115"/>
      <c r="L7" s="115"/>
      <c r="M7" s="115"/>
      <c r="N7" s="115"/>
      <c r="O7" s="115"/>
      <c r="P7" s="115"/>
      <c r="Q7" s="115"/>
      <c r="R7" s="115"/>
      <c r="S7" s="115"/>
      <c r="T7" s="115"/>
      <c r="U7" s="115"/>
    </row>
    <row r="8" spans="1:21" x14ac:dyDescent="0.25">
      <c r="A8" s="84"/>
      <c r="B8" s="84"/>
      <c r="C8" s="131"/>
      <c r="D8" s="131"/>
      <c r="E8" s="131"/>
      <c r="F8" s="131"/>
      <c r="G8" s="131"/>
      <c r="H8" s="131"/>
      <c r="I8" s="84"/>
      <c r="J8" s="84"/>
      <c r="K8" s="84"/>
      <c r="L8" s="84"/>
      <c r="M8" s="84"/>
      <c r="N8" s="84"/>
      <c r="O8" s="84"/>
      <c r="P8" s="84"/>
      <c r="Q8" s="84"/>
      <c r="R8" s="84"/>
      <c r="S8" s="84"/>
      <c r="T8" s="84"/>
      <c r="U8" s="84"/>
    </row>
    <row r="9" spans="1:21" ht="60" x14ac:dyDescent="0.3">
      <c r="A9" s="91" t="s">
        <v>222</v>
      </c>
      <c r="B9" s="91"/>
      <c r="C9" s="123" t="s">
        <v>307</v>
      </c>
      <c r="D9" s="123" t="s">
        <v>293</v>
      </c>
      <c r="E9" s="123" t="s">
        <v>308</v>
      </c>
      <c r="F9" s="123" t="s">
        <v>293</v>
      </c>
      <c r="G9" s="123" t="s">
        <v>309</v>
      </c>
      <c r="H9" s="123" t="s">
        <v>310</v>
      </c>
      <c r="I9" s="123" t="s">
        <v>298</v>
      </c>
      <c r="J9" s="84"/>
      <c r="K9" s="84"/>
      <c r="L9" s="84"/>
      <c r="M9" s="84"/>
      <c r="N9" s="84"/>
      <c r="O9" s="84"/>
      <c r="P9" s="84"/>
      <c r="Q9" s="84"/>
      <c r="R9" s="84"/>
      <c r="S9" s="84"/>
      <c r="T9" s="84"/>
      <c r="U9" s="84"/>
    </row>
    <row r="10" spans="1:21" ht="30" x14ac:dyDescent="0.25">
      <c r="A10" s="228" t="s">
        <v>311</v>
      </c>
      <c r="B10" s="195" t="s">
        <v>312</v>
      </c>
      <c r="C10" s="133">
        <v>416</v>
      </c>
      <c r="D10" s="133">
        <v>406</v>
      </c>
      <c r="E10" s="133">
        <v>3172</v>
      </c>
      <c r="F10" s="133">
        <v>2974</v>
      </c>
      <c r="G10" s="137">
        <f>(C10-D10)/D10</f>
        <v>2.4630541871921183E-2</v>
      </c>
      <c r="H10" s="137">
        <f>(E10-F10)/F10</f>
        <v>6.657700067249496E-2</v>
      </c>
      <c r="I10" s="140">
        <v>1.4599999999999999E-3</v>
      </c>
      <c r="J10" s="84"/>
      <c r="K10" s="84"/>
      <c r="L10" s="84"/>
      <c r="M10" s="84"/>
      <c r="N10" s="84"/>
      <c r="O10" s="84"/>
      <c r="P10" s="84"/>
      <c r="Q10" s="84"/>
      <c r="R10" s="84"/>
      <c r="S10" s="84"/>
      <c r="T10" s="84"/>
      <c r="U10" s="84"/>
    </row>
    <row r="11" spans="1:21" ht="30" x14ac:dyDescent="0.25">
      <c r="A11" s="229"/>
      <c r="B11" s="195" t="s">
        <v>313</v>
      </c>
      <c r="C11" s="133">
        <v>955</v>
      </c>
      <c r="D11" s="133">
        <v>1059</v>
      </c>
      <c r="E11" s="133"/>
      <c r="F11" s="133"/>
      <c r="G11" s="137">
        <f>(C11-D11)/D11</f>
        <v>-9.8205854579792251E-2</v>
      </c>
      <c r="H11" s="136"/>
      <c r="I11" s="140">
        <v>1E-3</v>
      </c>
      <c r="J11" s="84"/>
      <c r="K11" s="84"/>
      <c r="L11" s="84"/>
      <c r="M11" s="84"/>
      <c r="N11" s="84"/>
      <c r="O11" s="84"/>
      <c r="P11" s="84"/>
      <c r="Q11" s="84"/>
      <c r="R11" s="84"/>
      <c r="S11" s="84"/>
      <c r="T11" s="84"/>
      <c r="U11" s="84"/>
    </row>
    <row r="12" spans="1:21" x14ac:dyDescent="0.25">
      <c r="A12" s="228" t="s">
        <v>314</v>
      </c>
      <c r="B12" s="152" t="s">
        <v>315</v>
      </c>
      <c r="C12" s="246" t="s">
        <v>316</v>
      </c>
      <c r="D12" s="247"/>
      <c r="E12" s="247"/>
      <c r="F12" s="247"/>
      <c r="G12" s="247"/>
      <c r="H12" s="247"/>
      <c r="I12" s="248"/>
      <c r="J12" s="84"/>
      <c r="K12" s="84"/>
      <c r="L12" s="84"/>
      <c r="M12" s="84"/>
      <c r="N12" s="84"/>
      <c r="O12" s="84"/>
      <c r="P12" s="84"/>
      <c r="Q12" s="84"/>
      <c r="R12" s="84"/>
      <c r="S12" s="84"/>
      <c r="T12" s="84"/>
      <c r="U12" s="84"/>
    </row>
    <row r="13" spans="1:21" ht="30" x14ac:dyDescent="0.25">
      <c r="A13" s="233"/>
      <c r="B13" s="152" t="s">
        <v>317</v>
      </c>
      <c r="C13" s="133">
        <v>4740</v>
      </c>
      <c r="D13" s="133">
        <v>4740</v>
      </c>
      <c r="E13" s="126"/>
      <c r="F13" s="133"/>
      <c r="G13" s="137">
        <f>(C13-D13)/D13</f>
        <v>0</v>
      </c>
      <c r="H13" s="136"/>
      <c r="I13" s="140">
        <v>1.4648E-2</v>
      </c>
      <c r="J13" s="84"/>
      <c r="K13" s="84"/>
      <c r="L13" s="84"/>
      <c r="M13" s="84"/>
      <c r="N13" s="84"/>
      <c r="O13" s="84"/>
      <c r="P13" s="84"/>
      <c r="Q13" s="84"/>
      <c r="R13" s="84"/>
      <c r="S13" s="84"/>
      <c r="T13" s="84"/>
      <c r="U13" s="84"/>
    </row>
    <row r="14" spans="1:21" x14ac:dyDescent="0.25">
      <c r="A14" s="233"/>
      <c r="B14" s="152" t="s">
        <v>318</v>
      </c>
      <c r="C14" s="133">
        <v>4062</v>
      </c>
      <c r="D14" s="133">
        <v>4062</v>
      </c>
      <c r="E14" s="126"/>
      <c r="F14" s="133"/>
      <c r="G14" s="137">
        <f>(C14-D14)/D14</f>
        <v>0</v>
      </c>
      <c r="H14" s="136"/>
      <c r="I14" s="140">
        <v>1.73828E-3</v>
      </c>
      <c r="J14" s="84"/>
      <c r="K14" s="84"/>
      <c r="L14" s="84"/>
      <c r="M14" s="84"/>
      <c r="N14" s="84"/>
      <c r="O14" s="84"/>
      <c r="P14" s="84"/>
      <c r="Q14" s="84"/>
      <c r="R14" s="84"/>
      <c r="S14" s="84"/>
      <c r="T14" s="84"/>
      <c r="U14" s="84"/>
    </row>
    <row r="15" spans="1:21" ht="60" x14ac:dyDescent="0.25">
      <c r="A15" s="229"/>
      <c r="B15" s="152" t="s">
        <v>319</v>
      </c>
      <c r="C15" s="246" t="s">
        <v>316</v>
      </c>
      <c r="D15" s="247"/>
      <c r="E15" s="247"/>
      <c r="F15" s="247"/>
      <c r="G15" s="247"/>
      <c r="H15" s="247"/>
      <c r="I15" s="248"/>
      <c r="J15" s="84"/>
      <c r="K15" s="84"/>
      <c r="L15" s="84"/>
      <c r="M15" s="84"/>
      <c r="N15" s="84"/>
      <c r="O15" s="84"/>
      <c r="P15" s="84"/>
      <c r="Q15" s="84"/>
      <c r="R15" s="84"/>
      <c r="S15" s="84"/>
      <c r="T15" s="84"/>
      <c r="U15" s="84"/>
    </row>
    <row r="16" spans="1:21" x14ac:dyDescent="0.3">
      <c r="A16" s="93" t="s">
        <v>320</v>
      </c>
      <c r="B16" s="152" t="s">
        <v>320</v>
      </c>
      <c r="C16" s="182">
        <v>5022</v>
      </c>
      <c r="D16" s="182">
        <v>5022</v>
      </c>
      <c r="E16" s="133">
        <v>9555</v>
      </c>
      <c r="F16" s="133">
        <v>9555</v>
      </c>
      <c r="G16" s="137">
        <f>(C16-D16)/D16</f>
        <v>0</v>
      </c>
      <c r="H16" s="137">
        <f>(E16-F16)/F16</f>
        <v>0</v>
      </c>
      <c r="I16" s="140">
        <v>3.8183599999999998E-3</v>
      </c>
      <c r="J16" s="84"/>
      <c r="K16" s="84"/>
      <c r="L16" s="84"/>
      <c r="M16" s="84"/>
      <c r="N16" s="84"/>
      <c r="O16" s="84"/>
      <c r="P16" s="84"/>
      <c r="Q16" s="84"/>
      <c r="R16" s="84"/>
      <c r="S16" s="84"/>
      <c r="T16" s="84"/>
      <c r="U16" s="84"/>
    </row>
    <row r="17" spans="1:21" ht="45" x14ac:dyDescent="0.25">
      <c r="A17" s="228" t="s">
        <v>321</v>
      </c>
      <c r="B17" s="152" t="s">
        <v>322</v>
      </c>
      <c r="C17" s="133">
        <v>100967</v>
      </c>
      <c r="D17" s="133">
        <v>100967</v>
      </c>
      <c r="E17" s="126"/>
      <c r="F17" s="133"/>
      <c r="G17" s="137">
        <f>(C17-D17)/D17</f>
        <v>0</v>
      </c>
      <c r="H17" s="136"/>
      <c r="I17" s="140">
        <v>0.36816399999999999</v>
      </c>
      <c r="J17" s="84"/>
      <c r="K17" s="84"/>
      <c r="L17" s="84"/>
      <c r="M17" s="84"/>
      <c r="N17" s="84"/>
      <c r="O17" s="84"/>
      <c r="P17" s="84"/>
      <c r="Q17" s="84"/>
      <c r="R17" s="84"/>
      <c r="S17" s="84"/>
      <c r="T17" s="84"/>
      <c r="U17" s="84"/>
    </row>
    <row r="18" spans="1:21" customFormat="1" ht="15" x14ac:dyDescent="0.25">
      <c r="A18" s="233"/>
      <c r="B18" s="152" t="s">
        <v>323</v>
      </c>
      <c r="C18" s="133">
        <v>26917</v>
      </c>
      <c r="D18" s="133">
        <v>26917</v>
      </c>
      <c r="E18" s="126"/>
      <c r="F18" s="133"/>
      <c r="G18" s="137">
        <f>(C18-D18)/D18</f>
        <v>0</v>
      </c>
      <c r="H18" s="136"/>
      <c r="I18" s="140">
        <v>0.333984</v>
      </c>
      <c r="J18" s="187"/>
      <c r="K18" s="187"/>
      <c r="L18" s="187"/>
      <c r="M18" s="187"/>
      <c r="N18" s="187"/>
      <c r="O18" s="187"/>
      <c r="P18" s="187"/>
      <c r="Q18" s="84"/>
      <c r="R18" s="84"/>
      <c r="S18" s="84"/>
      <c r="T18" s="84"/>
      <c r="U18" s="84"/>
    </row>
    <row r="19" spans="1:21" customFormat="1" ht="18" customHeight="1" x14ac:dyDescent="0.25">
      <c r="A19" s="233"/>
      <c r="B19" s="249" t="s">
        <v>324</v>
      </c>
      <c r="C19" s="246" t="s">
        <v>325</v>
      </c>
      <c r="D19" s="247"/>
      <c r="E19" s="247"/>
      <c r="F19" s="247"/>
      <c r="G19" s="247"/>
      <c r="H19" s="247"/>
      <c r="I19" s="252">
        <v>0.14941399999999999</v>
      </c>
      <c r="J19" s="188"/>
      <c r="K19" s="188"/>
      <c r="L19" s="188"/>
      <c r="M19" s="188"/>
      <c r="N19" s="188"/>
      <c r="O19" s="188"/>
      <c r="P19" s="188"/>
      <c r="Q19" s="84"/>
      <c r="R19" s="84"/>
      <c r="S19" s="84"/>
      <c r="T19" s="84"/>
      <c r="U19" s="84"/>
    </row>
    <row r="20" spans="1:21" customFormat="1" ht="15.75" customHeight="1" x14ac:dyDescent="0.35">
      <c r="A20" s="233"/>
      <c r="B20" s="250"/>
      <c r="C20" s="147">
        <v>15096</v>
      </c>
      <c r="D20" s="147">
        <v>15096</v>
      </c>
      <c r="E20" s="133">
        <v>476056</v>
      </c>
      <c r="F20" s="133">
        <v>476056</v>
      </c>
      <c r="G20" s="199">
        <f>(C20-D20)/D20</f>
        <v>0</v>
      </c>
      <c r="H20" s="137">
        <f>(E20-F20)/F20</f>
        <v>0</v>
      </c>
      <c r="I20" s="253"/>
      <c r="J20" s="189"/>
      <c r="K20" s="189"/>
      <c r="L20" s="189"/>
      <c r="M20" s="189"/>
      <c r="N20" s="189"/>
      <c r="O20" s="189"/>
      <c r="P20" s="188"/>
      <c r="Q20" s="84"/>
      <c r="R20" s="84"/>
      <c r="S20" s="84"/>
      <c r="T20" s="84"/>
      <c r="U20" s="84"/>
    </row>
    <row r="21" spans="1:21" customFormat="1" ht="15.75" x14ac:dyDescent="0.3">
      <c r="A21" s="233"/>
      <c r="B21" s="250"/>
      <c r="C21" s="246" t="s">
        <v>326</v>
      </c>
      <c r="D21" s="247"/>
      <c r="E21" s="247"/>
      <c r="F21" s="247"/>
      <c r="G21" s="247"/>
      <c r="H21" s="247"/>
      <c r="I21" s="253"/>
      <c r="J21" s="190"/>
      <c r="K21" s="190"/>
      <c r="L21" s="190"/>
      <c r="M21" s="190"/>
      <c r="N21" s="190"/>
      <c r="O21" s="190"/>
      <c r="P21" s="188"/>
      <c r="Q21" s="84"/>
      <c r="R21" s="84"/>
      <c r="S21" s="84"/>
      <c r="T21" s="84"/>
      <c r="U21" s="84"/>
    </row>
    <row r="22" spans="1:21" customFormat="1" ht="15.75" x14ac:dyDescent="0.3">
      <c r="A22" s="229"/>
      <c r="B22" s="251"/>
      <c r="C22" s="147">
        <v>22276</v>
      </c>
      <c r="D22" s="147">
        <v>22276</v>
      </c>
      <c r="E22" s="133">
        <v>690556</v>
      </c>
      <c r="F22" s="133">
        <v>690556</v>
      </c>
      <c r="G22" s="199">
        <f t="shared" ref="G22:G67" si="0">(C22-D22)/D22</f>
        <v>0</v>
      </c>
      <c r="H22" s="137">
        <f>(E22-F22)/F22</f>
        <v>0</v>
      </c>
      <c r="I22" s="254"/>
      <c r="J22" s="191"/>
      <c r="K22" s="191"/>
      <c r="L22" s="191"/>
      <c r="M22" s="191"/>
      <c r="N22" s="191"/>
      <c r="O22" s="191"/>
      <c r="P22" s="188"/>
      <c r="Q22" s="84"/>
      <c r="R22" s="84"/>
      <c r="S22" s="84"/>
      <c r="T22" s="84"/>
      <c r="U22" s="84"/>
    </row>
    <row r="23" spans="1:21" customFormat="1" ht="30" x14ac:dyDescent="0.25">
      <c r="A23" s="228" t="s">
        <v>327</v>
      </c>
      <c r="B23" s="152" t="s">
        <v>328</v>
      </c>
      <c r="C23" s="133">
        <v>322</v>
      </c>
      <c r="D23" s="133">
        <v>322</v>
      </c>
      <c r="E23" s="133"/>
      <c r="F23" s="133"/>
      <c r="G23" s="137">
        <f t="shared" si="0"/>
        <v>0</v>
      </c>
      <c r="H23" s="136"/>
      <c r="I23" s="140">
        <v>8.5937500000000007E-3</v>
      </c>
      <c r="J23" s="83"/>
      <c r="K23" s="83"/>
      <c r="L23" s="83"/>
      <c r="M23" s="83"/>
      <c r="N23" s="83"/>
      <c r="O23" s="83"/>
      <c r="P23" s="188"/>
      <c r="Q23" s="84"/>
      <c r="R23" s="84"/>
      <c r="S23" s="84"/>
      <c r="T23" s="84"/>
      <c r="U23" s="84"/>
    </row>
    <row r="24" spans="1:21" customFormat="1" ht="30" x14ac:dyDescent="0.25">
      <c r="A24" s="233"/>
      <c r="B24" s="152" t="s">
        <v>329</v>
      </c>
      <c r="C24" s="133">
        <v>65</v>
      </c>
      <c r="D24" s="133">
        <v>65</v>
      </c>
      <c r="E24" s="133"/>
      <c r="F24" s="133"/>
      <c r="G24" s="137">
        <f t="shared" si="0"/>
        <v>0</v>
      </c>
      <c r="H24" s="136"/>
      <c r="I24" s="140">
        <v>2.1972999999999999E-2</v>
      </c>
      <c r="J24" s="83"/>
      <c r="K24" s="83"/>
      <c r="L24" s="83"/>
      <c r="M24" s="83"/>
      <c r="N24" s="83"/>
      <c r="O24" s="83"/>
      <c r="P24" s="188"/>
      <c r="Q24" s="84"/>
      <c r="R24" s="84"/>
      <c r="S24" s="84"/>
      <c r="T24" s="84"/>
      <c r="U24" s="84"/>
    </row>
    <row r="25" spans="1:21" customFormat="1" ht="45" x14ac:dyDescent="0.25">
      <c r="A25" s="233"/>
      <c r="B25" s="195" t="s">
        <v>330</v>
      </c>
      <c r="C25" s="133">
        <v>137</v>
      </c>
      <c r="D25" s="133">
        <v>137</v>
      </c>
      <c r="E25" s="133">
        <v>90446</v>
      </c>
      <c r="F25" s="133">
        <v>83831</v>
      </c>
      <c r="G25" s="137">
        <f t="shared" si="0"/>
        <v>0</v>
      </c>
      <c r="H25" s="137">
        <f>(E25-F25)/F25</f>
        <v>7.890875690377068E-2</v>
      </c>
      <c r="I25" s="140">
        <v>5.7422000000000001E-2</v>
      </c>
      <c r="J25" s="83"/>
      <c r="K25" s="83"/>
      <c r="L25" s="83"/>
      <c r="M25" s="83"/>
      <c r="N25" s="83"/>
      <c r="O25" s="83"/>
      <c r="P25" s="188"/>
      <c r="Q25" s="84"/>
      <c r="R25" s="84"/>
      <c r="S25" s="84"/>
      <c r="T25" s="84"/>
      <c r="U25" s="84"/>
    </row>
    <row r="26" spans="1:21" customFormat="1" ht="30" x14ac:dyDescent="0.25">
      <c r="A26" s="233"/>
      <c r="B26" s="152" t="s">
        <v>331</v>
      </c>
      <c r="C26" s="133">
        <v>2243</v>
      </c>
      <c r="D26" s="133">
        <v>2243</v>
      </c>
      <c r="E26" s="133">
        <v>4261694</v>
      </c>
      <c r="F26" s="133">
        <v>4261694</v>
      </c>
      <c r="G26" s="137">
        <f t="shared" si="0"/>
        <v>0</v>
      </c>
      <c r="H26" s="137">
        <f>(E26-F26)/F26</f>
        <v>0</v>
      </c>
      <c r="I26" s="140">
        <v>1.33</v>
      </c>
      <c r="J26" s="83"/>
      <c r="K26" s="83"/>
      <c r="L26" s="83"/>
      <c r="M26" s="83"/>
      <c r="N26" s="83"/>
      <c r="O26" s="83"/>
      <c r="P26" s="188"/>
      <c r="Q26" s="84"/>
      <c r="R26" s="84"/>
      <c r="S26" s="84"/>
      <c r="T26" s="84"/>
      <c r="U26" s="84"/>
    </row>
    <row r="27" spans="1:21" customFormat="1" ht="15" x14ac:dyDescent="0.25">
      <c r="A27" s="233"/>
      <c r="B27" s="195" t="s">
        <v>332</v>
      </c>
      <c r="C27" s="133">
        <v>190848</v>
      </c>
      <c r="D27" s="133">
        <v>159529</v>
      </c>
      <c r="E27" s="133"/>
      <c r="F27" s="133"/>
      <c r="G27" s="137">
        <f t="shared" si="0"/>
        <v>0.19632167192171956</v>
      </c>
      <c r="H27" s="136"/>
      <c r="I27" s="140">
        <v>3.7694999999999999E-2</v>
      </c>
      <c r="J27" s="83"/>
      <c r="K27" s="83"/>
      <c r="L27" s="83"/>
      <c r="M27" s="83"/>
      <c r="N27" s="83"/>
      <c r="O27" s="83"/>
      <c r="P27" s="188"/>
      <c r="Q27" s="84"/>
      <c r="R27" s="84"/>
      <c r="S27" s="84"/>
      <c r="T27" s="84"/>
      <c r="U27" s="84"/>
    </row>
    <row r="28" spans="1:21" customFormat="1" ht="15" x14ac:dyDescent="0.25">
      <c r="A28" s="229"/>
      <c r="B28" s="152" t="s">
        <v>333</v>
      </c>
      <c r="C28" s="133">
        <v>169</v>
      </c>
      <c r="D28" s="133">
        <v>169</v>
      </c>
      <c r="E28" s="133">
        <v>46751</v>
      </c>
      <c r="F28" s="133">
        <v>46751</v>
      </c>
      <c r="G28" s="137">
        <f t="shared" si="0"/>
        <v>0</v>
      </c>
      <c r="H28" s="137">
        <f>(E28-F28)/F28</f>
        <v>0</v>
      </c>
      <c r="I28" s="140">
        <v>1.5233999999999999E-2</v>
      </c>
      <c r="J28" s="83"/>
      <c r="K28" s="83"/>
      <c r="L28" s="83"/>
      <c r="M28" s="83"/>
      <c r="N28" s="83"/>
      <c r="O28" s="83"/>
      <c r="P28" s="188"/>
      <c r="Q28" s="84"/>
      <c r="R28" s="84"/>
      <c r="S28" s="84"/>
      <c r="T28" s="84"/>
      <c r="U28" s="84"/>
    </row>
    <row r="29" spans="1:21" customFormat="1" ht="15" x14ac:dyDescent="0.25">
      <c r="A29" s="228" t="s">
        <v>334</v>
      </c>
      <c r="B29" s="152" t="s">
        <v>335</v>
      </c>
      <c r="C29" s="133">
        <v>26457</v>
      </c>
      <c r="D29" s="133">
        <v>26457</v>
      </c>
      <c r="E29" s="133"/>
      <c r="F29" s="133"/>
      <c r="G29" s="137">
        <f t="shared" si="0"/>
        <v>0</v>
      </c>
      <c r="H29" s="136"/>
      <c r="I29" s="140">
        <v>3.54492E-3</v>
      </c>
      <c r="J29" s="83"/>
      <c r="K29" s="83"/>
      <c r="L29" s="83"/>
      <c r="M29" s="83"/>
      <c r="N29" s="83"/>
      <c r="O29" s="83"/>
      <c r="P29" s="188"/>
      <c r="Q29" s="84"/>
      <c r="R29" s="84"/>
      <c r="S29" s="84"/>
      <c r="T29" s="84"/>
      <c r="U29" s="84"/>
    </row>
    <row r="30" spans="1:21" s="43" customFormat="1" ht="15" x14ac:dyDescent="0.25">
      <c r="A30" s="233"/>
      <c r="B30" s="153" t="s">
        <v>336</v>
      </c>
      <c r="C30" s="133">
        <v>2214</v>
      </c>
      <c r="D30" s="133">
        <v>2214</v>
      </c>
      <c r="E30" s="133"/>
      <c r="F30" s="133"/>
      <c r="G30" s="137">
        <f t="shared" si="0"/>
        <v>0</v>
      </c>
      <c r="H30" s="136"/>
      <c r="I30" s="140">
        <v>1.75E-3</v>
      </c>
      <c r="J30" s="83"/>
      <c r="K30" s="83"/>
      <c r="L30" s="83"/>
      <c r="M30" s="83"/>
      <c r="N30" s="83"/>
      <c r="O30" s="83"/>
      <c r="P30" s="188"/>
      <c r="Q30" s="84"/>
      <c r="R30" s="84"/>
      <c r="S30" s="84"/>
      <c r="T30" s="84"/>
      <c r="U30" s="84"/>
    </row>
    <row r="31" spans="1:21" ht="30" x14ac:dyDescent="0.25">
      <c r="A31" s="229"/>
      <c r="B31" s="153" t="s">
        <v>337</v>
      </c>
      <c r="C31" s="133">
        <v>2105</v>
      </c>
      <c r="D31" s="133">
        <v>2105</v>
      </c>
      <c r="E31" s="133"/>
      <c r="F31" s="133"/>
      <c r="G31" s="137">
        <f t="shared" si="0"/>
        <v>0</v>
      </c>
      <c r="H31" s="137"/>
      <c r="I31" s="140">
        <v>7.9726999999999999E-4</v>
      </c>
      <c r="J31" s="192"/>
      <c r="K31" s="192"/>
      <c r="L31" s="192"/>
      <c r="M31" s="192"/>
      <c r="N31" s="192"/>
      <c r="O31" s="192"/>
      <c r="P31" s="192"/>
      <c r="Q31" s="98"/>
      <c r="R31" s="98"/>
      <c r="S31" s="98"/>
      <c r="T31" s="98"/>
      <c r="U31" s="98"/>
    </row>
    <row r="32" spans="1:21" x14ac:dyDescent="0.25">
      <c r="A32" s="228" t="s">
        <v>338</v>
      </c>
      <c r="B32" s="196" t="s">
        <v>339</v>
      </c>
      <c r="C32" s="133">
        <v>2440</v>
      </c>
      <c r="D32" s="133">
        <v>2440</v>
      </c>
      <c r="E32" s="133">
        <v>369359</v>
      </c>
      <c r="F32" s="133">
        <v>351657</v>
      </c>
      <c r="G32" s="137">
        <f t="shared" si="0"/>
        <v>0</v>
      </c>
      <c r="H32" s="137">
        <f>(E32-F32)/F32</f>
        <v>5.0338824479535457E-2</v>
      </c>
      <c r="I32" s="243">
        <v>2.16</v>
      </c>
      <c r="J32" s="183"/>
      <c r="K32" s="183"/>
      <c r="L32" s="183"/>
      <c r="M32" s="183"/>
      <c r="N32" s="183"/>
      <c r="O32" s="183"/>
      <c r="P32" s="183"/>
      <c r="Q32" s="84"/>
      <c r="R32" s="84"/>
      <c r="S32" s="84"/>
      <c r="T32" s="84"/>
      <c r="U32" s="84"/>
    </row>
    <row r="33" spans="1:18" x14ac:dyDescent="0.25">
      <c r="A33" s="233"/>
      <c r="B33" s="196" t="s">
        <v>340</v>
      </c>
      <c r="C33" s="133">
        <v>2440</v>
      </c>
      <c r="D33" s="133">
        <v>2440</v>
      </c>
      <c r="E33" s="133">
        <v>281903</v>
      </c>
      <c r="F33" s="133">
        <v>271500</v>
      </c>
      <c r="G33" s="137">
        <f t="shared" si="0"/>
        <v>0</v>
      </c>
      <c r="H33" s="137">
        <f>(E33-F33)/F33</f>
        <v>3.8316758747697972E-2</v>
      </c>
      <c r="I33" s="244"/>
      <c r="J33" s="183"/>
      <c r="K33" s="183"/>
      <c r="L33" s="183"/>
      <c r="M33" s="183"/>
      <c r="N33" s="183"/>
      <c r="O33" s="183"/>
      <c r="P33" s="183"/>
      <c r="Q33" s="84"/>
      <c r="R33" s="84"/>
    </row>
    <row r="34" spans="1:18" x14ac:dyDescent="0.25">
      <c r="A34" s="229"/>
      <c r="B34" s="196" t="s">
        <v>341</v>
      </c>
      <c r="C34" s="133">
        <v>2440</v>
      </c>
      <c r="D34" s="133">
        <v>2440</v>
      </c>
      <c r="E34" s="133">
        <v>7305984</v>
      </c>
      <c r="F34" s="133">
        <v>7297920</v>
      </c>
      <c r="G34" s="137">
        <f t="shared" si="0"/>
        <v>0</v>
      </c>
      <c r="H34" s="200">
        <f>(E34-F34)/F34</f>
        <v>1.1049723756906078E-3</v>
      </c>
      <c r="I34" s="245"/>
      <c r="J34" s="183"/>
      <c r="K34" s="183"/>
      <c r="L34" s="183"/>
      <c r="M34" s="183"/>
      <c r="N34" s="183"/>
      <c r="O34" s="183"/>
      <c r="P34" s="183"/>
      <c r="Q34" s="84"/>
      <c r="R34" s="84"/>
    </row>
    <row r="35" spans="1:18" ht="60" x14ac:dyDescent="0.25">
      <c r="A35" s="93" t="s">
        <v>342</v>
      </c>
      <c r="B35" s="195" t="s">
        <v>343</v>
      </c>
      <c r="C35" s="133">
        <v>434</v>
      </c>
      <c r="D35" s="133">
        <v>422</v>
      </c>
      <c r="E35" s="133">
        <v>1538</v>
      </c>
      <c r="F35" s="133">
        <v>1492</v>
      </c>
      <c r="G35" s="137">
        <f t="shared" si="0"/>
        <v>2.843601895734597E-2</v>
      </c>
      <c r="H35" s="137">
        <f>(E35-F35)/F35</f>
        <v>3.0831099195710455E-2</v>
      </c>
      <c r="I35" s="140">
        <v>9.3842000000000003E-4</v>
      </c>
      <c r="J35" s="183"/>
      <c r="K35" s="183"/>
      <c r="L35" s="183"/>
      <c r="M35" s="183"/>
      <c r="N35" s="183"/>
      <c r="O35" s="183"/>
      <c r="P35" s="183"/>
      <c r="Q35" s="84"/>
      <c r="R35" s="84"/>
    </row>
    <row r="36" spans="1:18" ht="30" x14ac:dyDescent="0.25">
      <c r="A36" s="228" t="s">
        <v>344</v>
      </c>
      <c r="B36" s="195" t="s">
        <v>345</v>
      </c>
      <c r="C36" s="133">
        <v>2170</v>
      </c>
      <c r="D36" s="133">
        <v>2170</v>
      </c>
      <c r="E36" s="133"/>
      <c r="F36" s="133"/>
      <c r="G36" s="137">
        <f t="shared" si="0"/>
        <v>0</v>
      </c>
      <c r="H36" s="137"/>
      <c r="I36" s="140">
        <v>8.9645000000000002E-4</v>
      </c>
      <c r="J36" s="183"/>
      <c r="K36" s="183"/>
      <c r="L36" s="183"/>
      <c r="M36" s="183"/>
      <c r="N36" s="183"/>
      <c r="O36" s="183"/>
      <c r="P36" s="183"/>
      <c r="Q36" s="84"/>
      <c r="R36" s="84"/>
    </row>
    <row r="37" spans="1:18" ht="30" x14ac:dyDescent="0.25">
      <c r="A37" s="233"/>
      <c r="B37" s="152" t="s">
        <v>346</v>
      </c>
      <c r="C37" s="133">
        <v>2469</v>
      </c>
      <c r="D37" s="133">
        <v>2469</v>
      </c>
      <c r="E37" s="133">
        <v>5659</v>
      </c>
      <c r="F37" s="133">
        <v>5659</v>
      </c>
      <c r="G37" s="137">
        <f t="shared" si="0"/>
        <v>0</v>
      </c>
      <c r="H37" s="137">
        <f>(E37-F37)/F37</f>
        <v>0</v>
      </c>
      <c r="I37" s="140">
        <v>1.67969E-3</v>
      </c>
      <c r="J37" s="183"/>
      <c r="K37" s="183"/>
      <c r="L37" s="183"/>
      <c r="M37" s="183"/>
      <c r="N37" s="183"/>
      <c r="O37" s="183"/>
      <c r="P37" s="183"/>
      <c r="Q37" s="84"/>
      <c r="R37" s="84"/>
    </row>
    <row r="38" spans="1:18" ht="30" x14ac:dyDescent="0.25">
      <c r="A38" s="229"/>
      <c r="B38" s="152" t="s">
        <v>347</v>
      </c>
      <c r="C38" s="133">
        <v>9148</v>
      </c>
      <c r="D38" s="133">
        <v>9148</v>
      </c>
      <c r="E38" s="133">
        <v>20632</v>
      </c>
      <c r="F38" s="133">
        <v>20632</v>
      </c>
      <c r="G38" s="137">
        <f t="shared" si="0"/>
        <v>0</v>
      </c>
      <c r="H38" s="137">
        <f>(E38-F38)/F38</f>
        <v>0</v>
      </c>
      <c r="I38" s="140">
        <v>4.5117200000000003E-3</v>
      </c>
      <c r="J38" s="183"/>
      <c r="K38" s="183"/>
      <c r="L38" s="183"/>
      <c r="M38" s="183"/>
      <c r="N38" s="183"/>
      <c r="O38" s="183"/>
      <c r="P38" s="183"/>
      <c r="Q38" s="84"/>
      <c r="R38" s="84"/>
    </row>
    <row r="39" spans="1:18" x14ac:dyDescent="0.25">
      <c r="A39" s="228" t="s">
        <v>348</v>
      </c>
      <c r="B39" s="152" t="s">
        <v>349</v>
      </c>
      <c r="C39" s="133">
        <v>174</v>
      </c>
      <c r="D39" s="133">
        <v>174</v>
      </c>
      <c r="E39" s="133">
        <v>270</v>
      </c>
      <c r="F39" s="133">
        <v>270</v>
      </c>
      <c r="G39" s="137">
        <f t="shared" si="0"/>
        <v>0</v>
      </c>
      <c r="H39" s="137">
        <f>(E39-F39)/F39</f>
        <v>0</v>
      </c>
      <c r="I39" s="143">
        <v>4.3105999999999998E-4</v>
      </c>
      <c r="J39" s="183"/>
      <c r="K39" s="183"/>
      <c r="L39" s="183"/>
      <c r="M39" s="183"/>
      <c r="N39" s="183"/>
      <c r="O39" s="183"/>
      <c r="P39" s="183"/>
      <c r="Q39" s="84"/>
      <c r="R39" s="84"/>
    </row>
    <row r="40" spans="1:18" x14ac:dyDescent="0.25">
      <c r="A40" s="229"/>
      <c r="B40" s="152" t="s">
        <v>350</v>
      </c>
      <c r="C40" s="133">
        <v>34</v>
      </c>
      <c r="D40" s="133">
        <v>34</v>
      </c>
      <c r="E40" s="133"/>
      <c r="F40" s="133"/>
      <c r="G40" s="137">
        <f t="shared" si="0"/>
        <v>0</v>
      </c>
      <c r="H40" s="137"/>
      <c r="I40" s="143">
        <v>4.8828000000000001E-4</v>
      </c>
      <c r="J40" s="183"/>
      <c r="K40" s="183"/>
      <c r="L40" s="183"/>
      <c r="M40" s="183"/>
      <c r="N40" s="183"/>
      <c r="O40" s="183"/>
      <c r="P40" s="183"/>
      <c r="Q40" s="84"/>
      <c r="R40" s="84"/>
    </row>
    <row r="41" spans="1:18" ht="30" x14ac:dyDescent="0.25">
      <c r="A41" s="228" t="s">
        <v>351</v>
      </c>
      <c r="B41" s="152" t="s">
        <v>352</v>
      </c>
      <c r="C41" s="133">
        <v>8</v>
      </c>
      <c r="D41" s="133">
        <v>8</v>
      </c>
      <c r="E41" s="133"/>
      <c r="F41" s="133"/>
      <c r="G41" s="137">
        <f t="shared" si="0"/>
        <v>0</v>
      </c>
      <c r="H41" s="137"/>
      <c r="I41" s="140">
        <v>0.10253900000000001</v>
      </c>
      <c r="J41" s="183"/>
      <c r="K41" s="183"/>
      <c r="L41" s="183"/>
      <c r="M41" s="183"/>
      <c r="N41" s="183"/>
      <c r="O41" s="183"/>
      <c r="P41" s="183"/>
      <c r="Q41" s="84"/>
      <c r="R41" s="84"/>
    </row>
    <row r="42" spans="1:18" s="44" customFormat="1" ht="30" x14ac:dyDescent="0.25">
      <c r="A42" s="233"/>
      <c r="B42" s="152" t="s">
        <v>353</v>
      </c>
      <c r="C42" s="133">
        <v>76381</v>
      </c>
      <c r="D42" s="133">
        <v>76381</v>
      </c>
      <c r="E42" s="133"/>
      <c r="F42" s="133"/>
      <c r="G42" s="137">
        <f t="shared" si="0"/>
        <v>0</v>
      </c>
      <c r="H42" s="137"/>
      <c r="I42" s="140">
        <v>6.5430000000000002E-2</v>
      </c>
      <c r="J42" s="183"/>
      <c r="K42" s="183"/>
      <c r="L42" s="183"/>
      <c r="M42" s="183"/>
      <c r="N42" s="183"/>
      <c r="O42" s="183"/>
      <c r="P42" s="183"/>
      <c r="Q42" s="84"/>
      <c r="R42" s="84"/>
    </row>
    <row r="43" spans="1:18" x14ac:dyDescent="0.25">
      <c r="A43" s="233"/>
      <c r="B43" s="152" t="s">
        <v>354</v>
      </c>
      <c r="C43" s="133">
        <v>75</v>
      </c>
      <c r="D43" s="133">
        <v>75</v>
      </c>
      <c r="E43" s="133"/>
      <c r="F43" s="133"/>
      <c r="G43" s="137">
        <f t="shared" si="0"/>
        <v>0</v>
      </c>
      <c r="H43" s="137"/>
      <c r="I43" s="140">
        <v>1.4648E-2</v>
      </c>
      <c r="J43" s="185"/>
      <c r="K43" s="185"/>
      <c r="L43" s="185"/>
      <c r="M43" s="185"/>
      <c r="N43" s="185"/>
      <c r="O43" s="185"/>
      <c r="P43" s="185"/>
      <c r="Q43" s="100"/>
      <c r="R43" s="100"/>
    </row>
    <row r="44" spans="1:18" ht="18" customHeight="1" x14ac:dyDescent="0.25">
      <c r="A44" s="233"/>
      <c r="B44" s="152" t="s">
        <v>355</v>
      </c>
      <c r="C44" s="133">
        <v>11</v>
      </c>
      <c r="D44" s="133">
        <v>11</v>
      </c>
      <c r="E44" s="133"/>
      <c r="F44" s="133"/>
      <c r="G44" s="137">
        <f t="shared" si="0"/>
        <v>0</v>
      </c>
      <c r="H44" s="137"/>
      <c r="I44" s="140">
        <v>0.306641</v>
      </c>
      <c r="J44" s="184"/>
      <c r="K44" s="184"/>
      <c r="L44" s="184"/>
      <c r="M44" s="184"/>
      <c r="N44" s="184"/>
      <c r="O44" s="184"/>
      <c r="P44" s="184"/>
      <c r="Q44" s="98"/>
      <c r="R44" s="96"/>
    </row>
    <row r="45" spans="1:18" ht="15.6" customHeight="1" x14ac:dyDescent="0.25">
      <c r="A45" s="229"/>
      <c r="B45" s="152" t="s">
        <v>356</v>
      </c>
      <c r="C45" s="133">
        <v>20</v>
      </c>
      <c r="D45" s="133">
        <v>20</v>
      </c>
      <c r="E45" s="133"/>
      <c r="F45" s="133"/>
      <c r="G45" s="137">
        <f t="shared" si="0"/>
        <v>0</v>
      </c>
      <c r="H45" s="137"/>
      <c r="I45" s="140">
        <v>3.125E-2</v>
      </c>
      <c r="J45" s="184"/>
      <c r="K45" s="184"/>
      <c r="L45" s="184"/>
      <c r="M45" s="184"/>
      <c r="N45" s="184"/>
      <c r="O45" s="184"/>
      <c r="P45" s="186"/>
      <c r="Q45" s="84"/>
      <c r="R45" s="84"/>
    </row>
    <row r="46" spans="1:18" ht="30" x14ac:dyDescent="0.3">
      <c r="A46" s="93" t="s">
        <v>357</v>
      </c>
      <c r="B46" s="152" t="s">
        <v>358</v>
      </c>
      <c r="C46" s="133">
        <v>3933</v>
      </c>
      <c r="D46" s="133">
        <v>3933</v>
      </c>
      <c r="E46" s="133"/>
      <c r="F46" s="133"/>
      <c r="G46" s="137">
        <f t="shared" si="0"/>
        <v>0</v>
      </c>
      <c r="H46" s="137"/>
      <c r="I46" s="140">
        <v>6.5332000000000003E-3</v>
      </c>
      <c r="J46" s="190"/>
      <c r="K46" s="190"/>
      <c r="L46" s="190"/>
      <c r="M46" s="190"/>
      <c r="N46" s="190"/>
      <c r="O46" s="190"/>
      <c r="P46" s="190"/>
      <c r="Q46" s="187"/>
      <c r="R46" s="84"/>
    </row>
    <row r="47" spans="1:18" ht="30" x14ac:dyDescent="0.3">
      <c r="A47" s="228" t="s">
        <v>359</v>
      </c>
      <c r="B47" s="152" t="s">
        <v>360</v>
      </c>
      <c r="C47" s="133">
        <v>415</v>
      </c>
      <c r="D47" s="133">
        <v>415</v>
      </c>
      <c r="E47" s="133"/>
      <c r="F47" s="133"/>
      <c r="G47" s="137">
        <f t="shared" si="0"/>
        <v>0</v>
      </c>
      <c r="H47" s="137"/>
      <c r="I47" s="257">
        <v>3.8910000000000003E-4</v>
      </c>
      <c r="J47" s="193"/>
      <c r="K47" s="191"/>
      <c r="L47" s="191"/>
      <c r="M47" s="193"/>
      <c r="N47" s="191"/>
      <c r="O47" s="191"/>
      <c r="P47" s="193"/>
      <c r="Q47" s="187"/>
      <c r="R47" s="84"/>
    </row>
    <row r="48" spans="1:18" x14ac:dyDescent="0.25">
      <c r="A48" s="233"/>
      <c r="B48" s="152" t="s">
        <v>361</v>
      </c>
      <c r="C48" s="133">
        <v>166</v>
      </c>
      <c r="D48" s="133">
        <v>166</v>
      </c>
      <c r="E48" s="133"/>
      <c r="F48" s="133"/>
      <c r="G48" s="137">
        <f t="shared" si="0"/>
        <v>0</v>
      </c>
      <c r="H48" s="137"/>
      <c r="I48" s="258"/>
      <c r="J48" s="83"/>
      <c r="K48" s="83"/>
      <c r="L48" s="83"/>
      <c r="M48" s="83"/>
      <c r="N48" s="83"/>
      <c r="O48" s="83"/>
      <c r="P48" s="83"/>
      <c r="Q48" s="187"/>
      <c r="R48" s="84"/>
    </row>
    <row r="49" spans="1:19" ht="45" x14ac:dyDescent="0.25">
      <c r="A49" s="233"/>
      <c r="B49" s="152" t="s">
        <v>362</v>
      </c>
      <c r="C49" s="133">
        <v>209</v>
      </c>
      <c r="D49" s="133">
        <v>209</v>
      </c>
      <c r="E49" s="133"/>
      <c r="F49" s="133"/>
      <c r="G49" s="137">
        <f t="shared" si="0"/>
        <v>0</v>
      </c>
      <c r="H49" s="137"/>
      <c r="I49" s="143">
        <v>4.6043000000000001E-4</v>
      </c>
      <c r="J49" s="83"/>
      <c r="K49" s="83"/>
      <c r="L49" s="83"/>
      <c r="M49" s="83"/>
      <c r="N49" s="83"/>
      <c r="O49" s="83"/>
      <c r="P49" s="83"/>
      <c r="Q49" s="194"/>
      <c r="R49" s="95"/>
      <c r="S49" s="95"/>
    </row>
    <row r="50" spans="1:19" ht="14.1" customHeight="1" x14ac:dyDescent="0.25">
      <c r="A50" s="229"/>
      <c r="B50" s="152" t="s">
        <v>363</v>
      </c>
      <c r="C50" s="133">
        <v>1097</v>
      </c>
      <c r="D50" s="133">
        <v>1097</v>
      </c>
      <c r="E50" s="133"/>
      <c r="F50" s="133"/>
      <c r="G50" s="137">
        <f t="shared" si="0"/>
        <v>0</v>
      </c>
      <c r="H50" s="137"/>
      <c r="I50" s="143">
        <v>4.6043000000000001E-4</v>
      </c>
      <c r="J50" s="83"/>
      <c r="K50" s="83"/>
      <c r="L50" s="83"/>
      <c r="M50" s="83"/>
      <c r="N50" s="83"/>
      <c r="O50" s="83"/>
      <c r="P50" s="83"/>
      <c r="Q50" s="187"/>
      <c r="R50" s="84"/>
      <c r="S50" s="84"/>
    </row>
    <row r="51" spans="1:19" s="43" customFormat="1" ht="30" x14ac:dyDescent="0.25">
      <c r="A51" s="228" t="s">
        <v>364</v>
      </c>
      <c r="B51" s="152" t="s">
        <v>365</v>
      </c>
      <c r="C51" s="133">
        <v>359</v>
      </c>
      <c r="D51" s="133">
        <v>359</v>
      </c>
      <c r="E51" s="133"/>
      <c r="F51" s="133"/>
      <c r="G51" s="137">
        <f t="shared" si="0"/>
        <v>0</v>
      </c>
      <c r="H51" s="137"/>
      <c r="I51" s="259">
        <v>5.5312999999999998E-4</v>
      </c>
      <c r="J51" s="188"/>
      <c r="K51" s="188"/>
      <c r="L51" s="188"/>
      <c r="M51" s="188"/>
      <c r="N51" s="188"/>
      <c r="O51" s="188"/>
      <c r="P51" s="188"/>
      <c r="Q51" s="187"/>
      <c r="R51" s="84"/>
      <c r="S51" s="84"/>
    </row>
    <row r="52" spans="1:19" s="43" customFormat="1" ht="30" x14ac:dyDescent="0.25">
      <c r="A52" s="233"/>
      <c r="B52" s="152" t="s">
        <v>366</v>
      </c>
      <c r="C52" s="133">
        <v>165</v>
      </c>
      <c r="D52" s="133">
        <v>165</v>
      </c>
      <c r="E52" s="133"/>
      <c r="F52" s="133"/>
      <c r="G52" s="137">
        <f t="shared" si="0"/>
        <v>0</v>
      </c>
      <c r="H52" s="137"/>
      <c r="I52" s="260"/>
      <c r="J52" s="84"/>
      <c r="K52" s="84"/>
      <c r="L52" s="84"/>
      <c r="M52" s="84"/>
      <c r="N52" s="84"/>
      <c r="O52" s="84"/>
      <c r="P52" s="84"/>
      <c r="Q52" s="84"/>
      <c r="R52" s="84"/>
      <c r="S52" s="84"/>
    </row>
    <row r="53" spans="1:19" s="43" customFormat="1" ht="30" x14ac:dyDescent="0.25">
      <c r="A53" s="233"/>
      <c r="B53" s="152" t="s">
        <v>367</v>
      </c>
      <c r="C53" s="133">
        <v>1161</v>
      </c>
      <c r="D53" s="133">
        <v>1161</v>
      </c>
      <c r="E53" s="133">
        <v>1595</v>
      </c>
      <c r="F53" s="133">
        <v>1595</v>
      </c>
      <c r="G53" s="137">
        <f t="shared" si="0"/>
        <v>0</v>
      </c>
      <c r="H53" s="137">
        <f>(E53-F53)/F53</f>
        <v>0</v>
      </c>
      <c r="I53" s="261">
        <v>1.46484E-3</v>
      </c>
      <c r="J53" s="84"/>
      <c r="K53" s="84"/>
      <c r="L53" s="84"/>
      <c r="M53" s="84"/>
      <c r="N53" s="84"/>
      <c r="O53" s="84"/>
      <c r="P53" s="84"/>
      <c r="Q53" s="84"/>
      <c r="R53" s="84"/>
      <c r="S53" s="84"/>
    </row>
    <row r="54" spans="1:19" s="43" customFormat="1" ht="30" x14ac:dyDescent="0.25">
      <c r="A54" s="233"/>
      <c r="B54" s="152" t="s">
        <v>368</v>
      </c>
      <c r="C54" s="133">
        <v>1919</v>
      </c>
      <c r="D54" s="133">
        <v>1919</v>
      </c>
      <c r="E54" s="133">
        <v>2600</v>
      </c>
      <c r="F54" s="133">
        <v>2600</v>
      </c>
      <c r="G54" s="137">
        <f t="shared" si="0"/>
        <v>0</v>
      </c>
      <c r="H54" s="137">
        <f>(E54-F54)/F54</f>
        <v>0</v>
      </c>
      <c r="I54" s="262"/>
      <c r="J54" s="84"/>
      <c r="K54" s="84"/>
      <c r="L54" s="84"/>
      <c r="M54" s="84"/>
      <c r="N54" s="84"/>
      <c r="O54" s="84"/>
      <c r="P54" s="84"/>
      <c r="Q54" s="84"/>
      <c r="R54" s="84"/>
      <c r="S54" s="84"/>
    </row>
    <row r="55" spans="1:19" ht="30" x14ac:dyDescent="0.25">
      <c r="A55" s="233"/>
      <c r="B55" s="153" t="s">
        <v>369</v>
      </c>
      <c r="C55" s="133">
        <v>12619</v>
      </c>
      <c r="D55" s="133">
        <v>12619</v>
      </c>
      <c r="E55" s="133">
        <v>40348</v>
      </c>
      <c r="F55" s="133">
        <v>40348</v>
      </c>
      <c r="G55" s="137">
        <f t="shared" si="0"/>
        <v>0</v>
      </c>
      <c r="H55" s="137">
        <f>(E55-F55)/F55</f>
        <v>0</v>
      </c>
      <c r="I55" s="197">
        <v>2.1484E-2</v>
      </c>
      <c r="J55" s="84"/>
      <c r="K55" s="84"/>
      <c r="L55" s="84"/>
      <c r="M55" s="84"/>
      <c r="N55" s="84"/>
      <c r="O55" s="84"/>
      <c r="P55" s="84"/>
      <c r="Q55" s="84"/>
      <c r="R55" s="84"/>
      <c r="S55" s="84"/>
    </row>
    <row r="56" spans="1:19" ht="30" x14ac:dyDescent="0.25">
      <c r="A56" s="233"/>
      <c r="B56" s="153" t="s">
        <v>370</v>
      </c>
      <c r="C56" s="133">
        <v>14933</v>
      </c>
      <c r="D56" s="133">
        <v>14933</v>
      </c>
      <c r="E56" s="133">
        <v>37903</v>
      </c>
      <c r="F56" s="133">
        <v>37903</v>
      </c>
      <c r="G56" s="137">
        <f t="shared" si="0"/>
        <v>0</v>
      </c>
      <c r="H56" s="137">
        <f>(E56-F56)/F56</f>
        <v>0</v>
      </c>
      <c r="I56" s="145">
        <v>1.9043000000000001E-2</v>
      </c>
      <c r="J56" s="84"/>
      <c r="K56" s="84"/>
      <c r="L56" s="84"/>
      <c r="M56" s="84"/>
      <c r="N56" s="84"/>
      <c r="O56" s="84"/>
      <c r="P56" s="84"/>
      <c r="Q56" s="84"/>
      <c r="R56" s="84"/>
      <c r="S56" s="84"/>
    </row>
    <row r="57" spans="1:19" x14ac:dyDescent="0.25">
      <c r="A57" s="229"/>
      <c r="B57" s="153" t="s">
        <v>371</v>
      </c>
      <c r="C57" s="133">
        <v>59</v>
      </c>
      <c r="D57" s="133">
        <v>59</v>
      </c>
      <c r="E57" s="133">
        <v>276</v>
      </c>
      <c r="F57" s="133">
        <v>276</v>
      </c>
      <c r="G57" s="137">
        <f t="shared" si="0"/>
        <v>0</v>
      </c>
      <c r="H57" s="137">
        <f>(E57-F57)/F57</f>
        <v>0</v>
      </c>
      <c r="I57" s="144">
        <v>6.7139000000000001E-4</v>
      </c>
      <c r="J57" s="84"/>
      <c r="K57" s="84"/>
      <c r="L57" s="84"/>
      <c r="M57" s="84"/>
      <c r="N57" s="84"/>
      <c r="O57" s="84"/>
      <c r="P57" s="84"/>
      <c r="Q57" s="84"/>
      <c r="R57" s="84"/>
      <c r="S57" s="84"/>
    </row>
    <row r="58" spans="1:19" s="63" customFormat="1" ht="30" x14ac:dyDescent="0.3">
      <c r="A58" s="228" t="s">
        <v>372</v>
      </c>
      <c r="B58" s="195" t="s">
        <v>373</v>
      </c>
      <c r="C58" s="133">
        <v>276</v>
      </c>
      <c r="D58" s="133">
        <v>219</v>
      </c>
      <c r="E58" s="133"/>
      <c r="F58" s="133"/>
      <c r="G58" s="137">
        <f t="shared" si="0"/>
        <v>0.26027397260273971</v>
      </c>
      <c r="H58" s="137"/>
      <c r="I58" s="257">
        <v>7.3242000000000001E-4</v>
      </c>
      <c r="J58" s="84"/>
      <c r="K58" s="84"/>
      <c r="L58" s="84"/>
      <c r="M58" s="84"/>
      <c r="N58" s="84"/>
      <c r="O58" s="84"/>
      <c r="P58" s="84"/>
      <c r="Q58" s="84"/>
      <c r="R58" s="84"/>
      <c r="S58" s="84"/>
    </row>
    <row r="59" spans="1:19" s="63" customFormat="1" x14ac:dyDescent="0.3">
      <c r="A59" s="229"/>
      <c r="B59" s="195" t="s">
        <v>374</v>
      </c>
      <c r="C59" s="133">
        <v>274</v>
      </c>
      <c r="D59" s="133">
        <v>186</v>
      </c>
      <c r="E59" s="133"/>
      <c r="F59" s="133"/>
      <c r="G59" s="137">
        <f t="shared" si="0"/>
        <v>0.4731182795698925</v>
      </c>
      <c r="H59" s="137"/>
      <c r="I59" s="258"/>
      <c r="J59" s="84"/>
      <c r="K59" s="84"/>
      <c r="L59" s="84"/>
      <c r="M59" s="84"/>
      <c r="N59" s="84"/>
      <c r="O59" s="84"/>
      <c r="P59" s="84"/>
      <c r="Q59" s="84"/>
      <c r="R59" s="84"/>
      <c r="S59" s="84"/>
    </row>
    <row r="60" spans="1:19" ht="30" x14ac:dyDescent="0.25">
      <c r="A60" s="149" t="s">
        <v>375</v>
      </c>
      <c r="B60" s="154" t="s">
        <v>376</v>
      </c>
      <c r="C60" s="148">
        <v>45</v>
      </c>
      <c r="D60" s="148">
        <v>45</v>
      </c>
      <c r="E60" s="148">
        <v>121</v>
      </c>
      <c r="F60" s="148">
        <v>121</v>
      </c>
      <c r="G60" s="137">
        <f t="shared" si="0"/>
        <v>0</v>
      </c>
      <c r="H60" s="137">
        <f>(E60-F60)/F60</f>
        <v>0</v>
      </c>
      <c r="I60" s="146">
        <v>6.9426999999999998E-4</v>
      </c>
      <c r="J60" s="84"/>
      <c r="K60" s="84"/>
      <c r="L60" s="84"/>
      <c r="M60" s="84"/>
      <c r="N60" s="84"/>
      <c r="O60" s="84"/>
      <c r="P60" s="84"/>
      <c r="Q60" s="84"/>
      <c r="R60" s="84"/>
      <c r="S60" s="84"/>
    </row>
    <row r="61" spans="1:19" ht="30" x14ac:dyDescent="0.25">
      <c r="A61" s="264" t="s">
        <v>377</v>
      </c>
      <c r="B61" s="155" t="s">
        <v>378</v>
      </c>
      <c r="C61" s="133">
        <v>36</v>
      </c>
      <c r="D61" s="133">
        <v>36</v>
      </c>
      <c r="E61" s="133"/>
      <c r="F61" s="133"/>
      <c r="G61" s="137">
        <f t="shared" si="0"/>
        <v>0</v>
      </c>
      <c r="H61" s="137"/>
      <c r="I61" s="257">
        <v>5.0000000000000001E-4</v>
      </c>
      <c r="J61" s="84"/>
      <c r="K61" s="84"/>
      <c r="L61" s="84"/>
      <c r="M61" s="84"/>
      <c r="N61" s="84"/>
      <c r="O61" s="84"/>
      <c r="P61" s="84"/>
      <c r="Q61" s="84"/>
      <c r="R61" s="84"/>
      <c r="S61" s="84"/>
    </row>
    <row r="62" spans="1:19" ht="30" x14ac:dyDescent="0.25">
      <c r="A62" s="264"/>
      <c r="B62" s="155" t="s">
        <v>379</v>
      </c>
      <c r="C62" s="133">
        <v>227</v>
      </c>
      <c r="D62" s="133">
        <v>227</v>
      </c>
      <c r="E62" s="133"/>
      <c r="F62" s="133"/>
      <c r="G62" s="137">
        <f t="shared" si="0"/>
        <v>0</v>
      </c>
      <c r="H62" s="137"/>
      <c r="I62" s="258"/>
      <c r="J62" s="84"/>
      <c r="K62" s="84"/>
      <c r="L62" s="84"/>
      <c r="M62" s="84"/>
      <c r="N62" s="84"/>
      <c r="O62" s="84"/>
      <c r="P62" s="84"/>
      <c r="Q62" s="84"/>
      <c r="R62" s="84"/>
      <c r="S62" s="84"/>
    </row>
    <row r="63" spans="1:19" ht="30" x14ac:dyDescent="0.25">
      <c r="A63" s="228" t="s">
        <v>380</v>
      </c>
      <c r="B63" s="198" t="s">
        <v>381</v>
      </c>
      <c r="C63" s="133">
        <v>8</v>
      </c>
      <c r="D63" s="133">
        <v>7</v>
      </c>
      <c r="E63" s="133"/>
      <c r="F63" s="133"/>
      <c r="G63" s="137">
        <f t="shared" si="0"/>
        <v>0.14285714285714285</v>
      </c>
      <c r="H63" s="137"/>
      <c r="I63" s="257">
        <v>4.1602E-2</v>
      </c>
      <c r="J63" s="84"/>
      <c r="K63" s="84"/>
      <c r="L63" s="84"/>
      <c r="M63" s="84"/>
      <c r="N63" s="84"/>
      <c r="O63" s="84"/>
      <c r="P63" s="84"/>
      <c r="Q63" s="84"/>
      <c r="R63" s="84"/>
      <c r="S63" s="84"/>
    </row>
    <row r="64" spans="1:19" ht="30" x14ac:dyDescent="0.25">
      <c r="A64" s="233"/>
      <c r="B64" s="198" t="s">
        <v>382</v>
      </c>
      <c r="C64" s="133">
        <v>8</v>
      </c>
      <c r="D64" s="133">
        <v>7</v>
      </c>
      <c r="E64" s="133"/>
      <c r="F64" s="133"/>
      <c r="G64" s="137">
        <f t="shared" si="0"/>
        <v>0.14285714285714285</v>
      </c>
      <c r="H64" s="137"/>
      <c r="I64" s="263"/>
      <c r="J64" s="84"/>
      <c r="K64" s="84"/>
      <c r="L64" s="84"/>
      <c r="M64" s="84"/>
      <c r="N64" s="84"/>
      <c r="O64" s="84"/>
      <c r="P64" s="84"/>
      <c r="Q64" s="84"/>
      <c r="R64" s="84"/>
      <c r="S64" s="84"/>
    </row>
    <row r="65" spans="1:21" ht="30" x14ac:dyDescent="0.25">
      <c r="A65" s="233"/>
      <c r="B65" s="198" t="s">
        <v>383</v>
      </c>
      <c r="C65" s="133">
        <v>926</v>
      </c>
      <c r="D65" s="133">
        <v>475</v>
      </c>
      <c r="E65" s="133"/>
      <c r="F65" s="133"/>
      <c r="G65" s="137">
        <f t="shared" si="0"/>
        <v>0.94947368421052636</v>
      </c>
      <c r="H65" s="137"/>
      <c r="I65" s="263"/>
      <c r="J65" s="84"/>
      <c r="K65" s="84"/>
      <c r="L65" s="84"/>
      <c r="M65" s="84"/>
      <c r="N65" s="84"/>
      <c r="O65" s="84"/>
      <c r="P65" s="84"/>
      <c r="Q65" s="84"/>
      <c r="R65" s="84"/>
      <c r="S65" s="84"/>
      <c r="T65" s="95"/>
      <c r="U65" s="95"/>
    </row>
    <row r="66" spans="1:21" ht="30" x14ac:dyDescent="0.25">
      <c r="A66" s="233"/>
      <c r="B66" s="198" t="s">
        <v>384</v>
      </c>
      <c r="C66" s="133">
        <v>205</v>
      </c>
      <c r="D66" s="133">
        <v>86</v>
      </c>
      <c r="E66" s="133"/>
      <c r="F66" s="133"/>
      <c r="G66" s="137">
        <f t="shared" si="0"/>
        <v>1.3837209302325582</v>
      </c>
      <c r="H66" s="137"/>
      <c r="I66" s="263"/>
      <c r="J66" s="84"/>
      <c r="K66" s="84"/>
      <c r="L66" s="84"/>
      <c r="M66" s="84"/>
      <c r="N66" s="84"/>
      <c r="O66" s="84"/>
      <c r="P66" s="84"/>
      <c r="Q66" s="84"/>
      <c r="R66" s="84"/>
      <c r="S66" s="84"/>
      <c r="T66" s="95"/>
      <c r="U66" s="95"/>
    </row>
    <row r="67" spans="1:21" ht="30" x14ac:dyDescent="0.25">
      <c r="A67" s="229"/>
      <c r="B67" s="198" t="s">
        <v>385</v>
      </c>
      <c r="C67" s="133">
        <v>515</v>
      </c>
      <c r="D67" s="133">
        <v>36</v>
      </c>
      <c r="E67" s="133"/>
      <c r="F67" s="133"/>
      <c r="G67" s="137">
        <f t="shared" si="0"/>
        <v>13.305555555555555</v>
      </c>
      <c r="H67" s="137"/>
      <c r="I67" s="258"/>
      <c r="J67" s="84"/>
      <c r="K67" s="84"/>
      <c r="L67" s="84"/>
      <c r="M67" s="84"/>
      <c r="N67" s="84"/>
      <c r="O67" s="84"/>
      <c r="P67" s="84"/>
      <c r="Q67" s="84"/>
      <c r="R67" s="84"/>
      <c r="S67" s="84"/>
      <c r="T67" s="95"/>
      <c r="U67" s="95"/>
    </row>
    <row r="68" spans="1:21" s="95" customFormat="1" ht="30" x14ac:dyDescent="0.25">
      <c r="A68" s="11" t="s">
        <v>434</v>
      </c>
      <c r="B68" s="155" t="s">
        <v>435</v>
      </c>
      <c r="C68" s="133">
        <v>955</v>
      </c>
      <c r="D68" s="133">
        <v>955</v>
      </c>
      <c r="E68" s="133">
        <v>3911</v>
      </c>
      <c r="F68" s="133">
        <v>3911</v>
      </c>
      <c r="G68" s="137">
        <f t="shared" ref="G68" si="1">(C68-D68)/D68</f>
        <v>0</v>
      </c>
      <c r="H68" s="137">
        <f>(E68-F68)/F68</f>
        <v>0</v>
      </c>
      <c r="I68" s="143">
        <v>3.2812499999999999E-3</v>
      </c>
      <c r="J68" s="84"/>
      <c r="K68" s="84"/>
      <c r="L68" s="84"/>
      <c r="M68" s="84"/>
      <c r="N68" s="84"/>
      <c r="O68" s="84"/>
      <c r="P68" s="84"/>
      <c r="Q68" s="84"/>
      <c r="R68" s="84"/>
      <c r="S68" s="84"/>
    </row>
    <row r="69" spans="1:21" x14ac:dyDescent="0.25">
      <c r="A69" s="120"/>
      <c r="B69" s="121"/>
      <c r="C69" s="84"/>
      <c r="D69" s="84"/>
      <c r="E69" s="84"/>
      <c r="F69" s="84"/>
      <c r="G69" s="84"/>
      <c r="H69" s="84"/>
      <c r="I69" s="141"/>
      <c r="J69" s="84"/>
      <c r="K69" s="84"/>
      <c r="L69" s="84"/>
      <c r="M69" s="84"/>
      <c r="N69" s="84"/>
      <c r="O69" s="84"/>
      <c r="P69" s="84"/>
      <c r="Q69" s="84"/>
      <c r="R69" s="84"/>
      <c r="S69" s="84"/>
      <c r="T69" s="84"/>
      <c r="U69" s="84"/>
    </row>
    <row r="70" spans="1:21" ht="36" x14ac:dyDescent="0.35">
      <c r="A70" s="84"/>
      <c r="B70" s="84"/>
      <c r="C70" s="180" t="s">
        <v>286</v>
      </c>
      <c r="D70" s="271"/>
      <c r="E70" s="271"/>
      <c r="F70" s="271"/>
      <c r="G70" s="271"/>
      <c r="H70" s="271"/>
      <c r="I70" s="271"/>
      <c r="J70" s="271"/>
      <c r="K70" s="271"/>
      <c r="L70" s="271"/>
      <c r="M70" s="271"/>
      <c r="N70" s="271"/>
      <c r="O70" s="271"/>
      <c r="P70" s="271"/>
      <c r="Q70" s="271"/>
      <c r="R70" s="271"/>
      <c r="S70" s="271"/>
      <c r="T70" s="271"/>
      <c r="U70" s="271"/>
    </row>
    <row r="71" spans="1:21" x14ac:dyDescent="0.3">
      <c r="A71" s="84"/>
      <c r="B71" s="84"/>
      <c r="C71" s="255" t="s">
        <v>250</v>
      </c>
      <c r="D71" s="267"/>
      <c r="E71" s="267"/>
      <c r="F71" s="256"/>
      <c r="G71" s="255" t="s">
        <v>129</v>
      </c>
      <c r="H71" s="267"/>
      <c r="I71" s="256"/>
      <c r="J71" s="255" t="s">
        <v>122</v>
      </c>
      <c r="K71" s="256"/>
      <c r="L71" s="255" t="s">
        <v>123</v>
      </c>
      <c r="M71" s="256"/>
      <c r="N71" s="255" t="s">
        <v>124</v>
      </c>
      <c r="O71" s="256"/>
      <c r="P71" s="255" t="s">
        <v>125</v>
      </c>
      <c r="Q71" s="256"/>
      <c r="R71" s="255" t="s">
        <v>126</v>
      </c>
      <c r="S71" s="256"/>
      <c r="T71" s="255" t="s">
        <v>305</v>
      </c>
      <c r="U71" s="256"/>
    </row>
    <row r="72" spans="1:21" ht="75" x14ac:dyDescent="0.3">
      <c r="A72" s="91" t="s">
        <v>297</v>
      </c>
      <c r="B72" s="91"/>
      <c r="C72" s="265" t="s">
        <v>244</v>
      </c>
      <c r="D72" s="266"/>
      <c r="E72" s="265" t="s">
        <v>245</v>
      </c>
      <c r="F72" s="266"/>
      <c r="G72" s="85" t="s">
        <v>244</v>
      </c>
      <c r="H72" s="265" t="s">
        <v>245</v>
      </c>
      <c r="I72" s="266"/>
      <c r="J72" s="85" t="s">
        <v>244</v>
      </c>
      <c r="K72" s="85" t="s">
        <v>245</v>
      </c>
      <c r="L72" s="85" t="s">
        <v>244</v>
      </c>
      <c r="M72" s="85" t="s">
        <v>245</v>
      </c>
      <c r="N72" s="85" t="s">
        <v>244</v>
      </c>
      <c r="O72" s="85" t="s">
        <v>245</v>
      </c>
      <c r="P72" s="85" t="s">
        <v>244</v>
      </c>
      <c r="Q72" s="85" t="s">
        <v>245</v>
      </c>
      <c r="R72" s="85" t="s">
        <v>244</v>
      </c>
      <c r="S72" s="85" t="s">
        <v>245</v>
      </c>
      <c r="T72" s="85" t="s">
        <v>244</v>
      </c>
      <c r="U72" s="85" t="s">
        <v>245</v>
      </c>
    </row>
    <row r="73" spans="1:21" ht="30" x14ac:dyDescent="0.25">
      <c r="A73" s="228" t="s">
        <v>311</v>
      </c>
      <c r="B73" s="117" t="s">
        <v>312</v>
      </c>
      <c r="C73" s="234"/>
      <c r="D73" s="235"/>
      <c r="E73" s="234"/>
      <c r="F73" s="235"/>
      <c r="G73" s="97"/>
      <c r="H73" s="234"/>
      <c r="I73" s="235"/>
      <c r="J73" s="97"/>
      <c r="K73" s="97"/>
      <c r="L73" s="97"/>
      <c r="M73" s="97"/>
      <c r="N73" s="97"/>
      <c r="O73" s="97"/>
      <c r="P73" s="97"/>
      <c r="Q73" s="97"/>
      <c r="R73" s="97"/>
      <c r="S73" s="97"/>
      <c r="T73" s="97"/>
      <c r="U73" s="97"/>
    </row>
    <row r="74" spans="1:21" ht="30" x14ac:dyDescent="0.25">
      <c r="A74" s="229"/>
      <c r="B74" s="117" t="s">
        <v>313</v>
      </c>
      <c r="C74" s="234"/>
      <c r="D74" s="235"/>
      <c r="E74" s="234"/>
      <c r="F74" s="235"/>
      <c r="G74" s="97"/>
      <c r="H74" s="234"/>
      <c r="I74" s="235"/>
      <c r="J74" s="97"/>
      <c r="K74" s="97"/>
      <c r="L74" s="97"/>
      <c r="M74" s="97"/>
      <c r="N74" s="97"/>
      <c r="O74" s="97"/>
      <c r="P74" s="97"/>
      <c r="Q74" s="97"/>
      <c r="R74" s="97"/>
      <c r="S74" s="97"/>
      <c r="T74" s="97"/>
      <c r="U74" s="97"/>
    </row>
    <row r="75" spans="1:21" x14ac:dyDescent="0.25">
      <c r="A75" s="228" t="s">
        <v>314</v>
      </c>
      <c r="B75" s="117" t="s">
        <v>315</v>
      </c>
      <c r="C75" s="234"/>
      <c r="D75" s="235"/>
      <c r="E75" s="234"/>
      <c r="F75" s="235"/>
      <c r="G75" s="97"/>
      <c r="H75" s="234"/>
      <c r="I75" s="235"/>
      <c r="J75" s="97"/>
      <c r="K75" s="97"/>
      <c r="L75" s="97"/>
      <c r="M75" s="97"/>
      <c r="N75" s="97"/>
      <c r="O75" s="97"/>
      <c r="P75" s="97"/>
      <c r="Q75" s="97"/>
      <c r="R75" s="97"/>
      <c r="S75" s="97"/>
      <c r="T75" s="97"/>
      <c r="U75" s="97"/>
    </row>
    <row r="76" spans="1:21" x14ac:dyDescent="0.25">
      <c r="A76" s="233"/>
      <c r="B76" s="117" t="s">
        <v>318</v>
      </c>
      <c r="C76" s="234"/>
      <c r="D76" s="235"/>
      <c r="E76" s="234"/>
      <c r="F76" s="235"/>
      <c r="G76" s="97"/>
      <c r="H76" s="234"/>
      <c r="I76" s="235"/>
      <c r="J76" s="97"/>
      <c r="K76" s="97"/>
      <c r="L76" s="97"/>
      <c r="M76" s="97"/>
      <c r="N76" s="97"/>
      <c r="O76" s="97"/>
      <c r="P76" s="97"/>
      <c r="Q76" s="97"/>
      <c r="R76" s="97"/>
      <c r="S76" s="97"/>
      <c r="T76" s="97"/>
      <c r="U76" s="97"/>
    </row>
    <row r="77" spans="1:21" ht="60" x14ac:dyDescent="0.25">
      <c r="A77" s="229"/>
      <c r="B77" s="117" t="s">
        <v>319</v>
      </c>
      <c r="C77" s="234"/>
      <c r="D77" s="235"/>
      <c r="E77" s="234"/>
      <c r="F77" s="235"/>
      <c r="G77" s="97"/>
      <c r="H77" s="234"/>
      <c r="I77" s="235"/>
      <c r="J77" s="97"/>
      <c r="K77" s="97"/>
      <c r="L77" s="97"/>
      <c r="M77" s="97"/>
      <c r="N77" s="97"/>
      <c r="O77" s="97"/>
      <c r="P77" s="97"/>
      <c r="Q77" s="97"/>
      <c r="R77" s="97"/>
      <c r="S77" s="97"/>
      <c r="T77" s="97"/>
      <c r="U77" s="97"/>
    </row>
    <row r="78" spans="1:21" x14ac:dyDescent="0.25">
      <c r="A78" s="93" t="s">
        <v>320</v>
      </c>
      <c r="B78" s="117" t="s">
        <v>320</v>
      </c>
      <c r="C78" s="234"/>
      <c r="D78" s="235"/>
      <c r="E78" s="234"/>
      <c r="F78" s="235"/>
      <c r="G78" s="97"/>
      <c r="H78" s="234"/>
      <c r="I78" s="235"/>
      <c r="J78" s="97"/>
      <c r="K78" s="97"/>
      <c r="L78" s="97"/>
      <c r="M78" s="97"/>
      <c r="N78" s="97"/>
      <c r="O78" s="97"/>
      <c r="P78" s="97"/>
      <c r="Q78" s="97"/>
      <c r="R78" s="97"/>
      <c r="S78" s="97"/>
      <c r="T78" s="97"/>
      <c r="U78" s="97"/>
    </row>
    <row r="79" spans="1:21" ht="45" x14ac:dyDescent="0.25">
      <c r="A79" s="228" t="s">
        <v>321</v>
      </c>
      <c r="B79" s="117" t="s">
        <v>322</v>
      </c>
      <c r="C79" s="234"/>
      <c r="D79" s="235"/>
      <c r="E79" s="234"/>
      <c r="F79" s="235"/>
      <c r="G79" s="97"/>
      <c r="H79" s="234"/>
      <c r="I79" s="235"/>
      <c r="J79" s="97"/>
      <c r="K79" s="97"/>
      <c r="L79" s="97"/>
      <c r="M79" s="97"/>
      <c r="N79" s="97"/>
      <c r="O79" s="97"/>
      <c r="P79" s="97"/>
      <c r="Q79" s="97"/>
      <c r="R79" s="97"/>
      <c r="S79" s="97"/>
      <c r="T79" s="97"/>
      <c r="U79" s="97"/>
    </row>
    <row r="80" spans="1:21" x14ac:dyDescent="0.25">
      <c r="A80" s="233"/>
      <c r="B80" s="117" t="s">
        <v>323</v>
      </c>
      <c r="C80" s="234"/>
      <c r="D80" s="235"/>
      <c r="E80" s="234"/>
      <c r="F80" s="235"/>
      <c r="G80" s="97"/>
      <c r="H80" s="234"/>
      <c r="I80" s="235"/>
      <c r="J80" s="97"/>
      <c r="K80" s="97"/>
      <c r="L80" s="97"/>
      <c r="M80" s="97"/>
      <c r="N80" s="97"/>
      <c r="O80" s="97"/>
      <c r="P80" s="97"/>
      <c r="Q80" s="97"/>
      <c r="R80" s="97"/>
      <c r="S80" s="97"/>
      <c r="T80" s="97"/>
      <c r="U80" s="97"/>
    </row>
    <row r="81" spans="1:21" ht="30" x14ac:dyDescent="0.25">
      <c r="A81" s="229"/>
      <c r="B81" s="117" t="s">
        <v>324</v>
      </c>
      <c r="C81" s="234"/>
      <c r="D81" s="235"/>
      <c r="E81" s="234"/>
      <c r="F81" s="235"/>
      <c r="G81" s="97"/>
      <c r="H81" s="234"/>
      <c r="I81" s="235"/>
      <c r="J81" s="97"/>
      <c r="K81" s="97"/>
      <c r="L81" s="97"/>
      <c r="M81" s="97"/>
      <c r="N81" s="97"/>
      <c r="O81" s="97"/>
      <c r="P81" s="97"/>
      <c r="Q81" s="97"/>
      <c r="R81" s="97"/>
      <c r="S81" s="97"/>
      <c r="T81" s="84"/>
      <c r="U81" s="84"/>
    </row>
    <row r="82" spans="1:21" ht="30" x14ac:dyDescent="0.25">
      <c r="A82" s="228" t="s">
        <v>327</v>
      </c>
      <c r="B82" s="117" t="s">
        <v>328</v>
      </c>
      <c r="C82" s="234"/>
      <c r="D82" s="235"/>
      <c r="E82" s="234"/>
      <c r="F82" s="235"/>
      <c r="G82" s="97"/>
      <c r="H82" s="234"/>
      <c r="I82" s="235"/>
      <c r="J82" s="97"/>
      <c r="K82" s="97"/>
      <c r="L82" s="97"/>
      <c r="M82" s="97"/>
      <c r="N82" s="97"/>
      <c r="O82" s="97"/>
      <c r="P82" s="97"/>
      <c r="Q82" s="97"/>
      <c r="R82" s="97"/>
      <c r="S82" s="97"/>
    </row>
    <row r="83" spans="1:21" ht="30" x14ac:dyDescent="0.25">
      <c r="A83" s="233"/>
      <c r="B83" s="117" t="s">
        <v>329</v>
      </c>
      <c r="C83" s="234"/>
      <c r="D83" s="235"/>
      <c r="E83" s="234"/>
      <c r="F83" s="235"/>
      <c r="G83" s="97"/>
      <c r="H83" s="234"/>
      <c r="I83" s="235"/>
      <c r="J83" s="97"/>
      <c r="K83" s="97"/>
      <c r="L83" s="97"/>
      <c r="M83" s="97"/>
      <c r="N83" s="97"/>
      <c r="O83" s="97"/>
      <c r="P83" s="97"/>
      <c r="Q83" s="97"/>
      <c r="R83" s="97"/>
      <c r="S83" s="97"/>
    </row>
    <row r="84" spans="1:21" ht="45" x14ac:dyDescent="0.25">
      <c r="A84" s="233"/>
      <c r="B84" s="117" t="s">
        <v>330</v>
      </c>
      <c r="C84" s="234"/>
      <c r="D84" s="235"/>
      <c r="E84" s="234"/>
      <c r="F84" s="235"/>
      <c r="G84" s="97"/>
      <c r="H84" s="234"/>
      <c r="I84" s="235"/>
      <c r="J84" s="97"/>
      <c r="K84" s="97"/>
      <c r="L84" s="97"/>
      <c r="M84" s="97"/>
      <c r="N84" s="97"/>
      <c r="O84" s="97"/>
      <c r="P84" s="97"/>
      <c r="Q84" s="97"/>
      <c r="R84" s="97"/>
      <c r="S84" s="97"/>
    </row>
    <row r="85" spans="1:21" ht="30" x14ac:dyDescent="0.25">
      <c r="A85" s="233"/>
      <c r="B85" s="117" t="s">
        <v>331</v>
      </c>
      <c r="C85" s="234"/>
      <c r="D85" s="235"/>
      <c r="E85" s="234"/>
      <c r="F85" s="235"/>
      <c r="G85" s="97"/>
      <c r="H85" s="234"/>
      <c r="I85" s="235"/>
      <c r="J85" s="97"/>
      <c r="K85" s="97"/>
      <c r="L85" s="97"/>
      <c r="M85" s="97"/>
      <c r="N85" s="97"/>
      <c r="O85" s="97"/>
      <c r="P85" s="97"/>
      <c r="Q85" s="97"/>
      <c r="R85" s="97"/>
      <c r="S85" s="97"/>
    </row>
    <row r="86" spans="1:21" x14ac:dyDescent="0.25">
      <c r="A86" s="233"/>
      <c r="B86" s="117" t="s">
        <v>332</v>
      </c>
      <c r="C86" s="234"/>
      <c r="D86" s="235"/>
      <c r="E86" s="234"/>
      <c r="F86" s="235"/>
      <c r="G86" s="97"/>
      <c r="H86" s="234"/>
      <c r="I86" s="235"/>
      <c r="J86" s="97"/>
      <c r="K86" s="97"/>
      <c r="L86" s="97"/>
      <c r="M86" s="97"/>
      <c r="N86" s="97"/>
      <c r="O86" s="97"/>
      <c r="P86" s="97"/>
      <c r="Q86" s="97"/>
      <c r="R86" s="97"/>
      <c r="S86" s="97"/>
    </row>
    <row r="87" spans="1:21" x14ac:dyDescent="0.25">
      <c r="A87" s="229"/>
      <c r="B87" s="117" t="s">
        <v>333</v>
      </c>
      <c r="C87" s="234"/>
      <c r="D87" s="235"/>
      <c r="E87" s="234"/>
      <c r="F87" s="235"/>
      <c r="G87" s="97"/>
      <c r="H87" s="234"/>
      <c r="I87" s="235"/>
      <c r="J87" s="97"/>
      <c r="K87" s="97"/>
      <c r="L87" s="97"/>
      <c r="M87" s="97"/>
      <c r="N87" s="97"/>
      <c r="O87" s="97"/>
      <c r="P87" s="97"/>
      <c r="Q87" s="97"/>
      <c r="R87" s="97"/>
      <c r="S87" s="97"/>
    </row>
    <row r="88" spans="1:21" x14ac:dyDescent="0.25">
      <c r="A88" s="228" t="s">
        <v>334</v>
      </c>
      <c r="B88" s="117" t="s">
        <v>335</v>
      </c>
      <c r="C88" s="234"/>
      <c r="D88" s="235"/>
      <c r="E88" s="234"/>
      <c r="F88" s="235"/>
      <c r="G88" s="97"/>
      <c r="H88" s="234"/>
      <c r="I88" s="235"/>
      <c r="J88" s="97"/>
      <c r="K88" s="97"/>
      <c r="L88" s="97"/>
      <c r="M88" s="97"/>
      <c r="N88" s="97"/>
      <c r="O88" s="97"/>
      <c r="P88" s="97"/>
      <c r="Q88" s="97"/>
      <c r="R88" s="97"/>
      <c r="S88" s="97"/>
    </row>
    <row r="89" spans="1:21" x14ac:dyDescent="0.25">
      <c r="A89" s="233"/>
      <c r="B89" s="118" t="s">
        <v>336</v>
      </c>
      <c r="C89" s="234"/>
      <c r="D89" s="235"/>
      <c r="E89" s="234"/>
      <c r="F89" s="235"/>
      <c r="G89" s="97"/>
      <c r="H89" s="234"/>
      <c r="I89" s="235"/>
      <c r="J89" s="97"/>
      <c r="K89" s="97"/>
      <c r="L89" s="97"/>
      <c r="M89" s="97"/>
      <c r="N89" s="97"/>
      <c r="O89" s="97"/>
      <c r="P89" s="97"/>
      <c r="Q89" s="97"/>
      <c r="R89" s="97"/>
      <c r="S89" s="97"/>
    </row>
    <row r="90" spans="1:21" ht="30" x14ac:dyDescent="0.25">
      <c r="A90" s="229"/>
      <c r="B90" s="118" t="s">
        <v>337</v>
      </c>
      <c r="C90" s="234"/>
      <c r="D90" s="235"/>
      <c r="E90" s="234"/>
      <c r="F90" s="235"/>
      <c r="G90" s="97"/>
      <c r="H90" s="234"/>
      <c r="I90" s="235"/>
      <c r="J90" s="97"/>
      <c r="K90" s="97"/>
      <c r="L90" s="97"/>
      <c r="M90" s="97"/>
      <c r="N90" s="97"/>
      <c r="O90" s="97"/>
      <c r="P90" s="97"/>
      <c r="Q90" s="97"/>
      <c r="R90" s="97"/>
      <c r="S90" s="97"/>
    </row>
    <row r="91" spans="1:21" x14ac:dyDescent="0.25">
      <c r="A91" s="228" t="s">
        <v>338</v>
      </c>
      <c r="B91" s="118" t="s">
        <v>339</v>
      </c>
      <c r="C91" s="234"/>
      <c r="D91" s="235"/>
      <c r="E91" s="234"/>
      <c r="F91" s="235"/>
      <c r="G91" s="97"/>
      <c r="H91" s="234"/>
      <c r="I91" s="235"/>
      <c r="J91" s="97"/>
      <c r="K91" s="97"/>
      <c r="L91" s="97"/>
      <c r="M91" s="97"/>
      <c r="N91" s="97"/>
      <c r="O91" s="97"/>
      <c r="P91" s="97"/>
      <c r="Q91" s="97"/>
      <c r="R91" s="97"/>
      <c r="S91" s="97"/>
    </row>
    <row r="92" spans="1:21" x14ac:dyDescent="0.25">
      <c r="A92" s="233"/>
      <c r="B92" s="118" t="s">
        <v>340</v>
      </c>
      <c r="C92" s="234"/>
      <c r="D92" s="235"/>
      <c r="E92" s="234"/>
      <c r="F92" s="235"/>
      <c r="G92" s="97"/>
      <c r="H92" s="234"/>
      <c r="I92" s="235"/>
      <c r="J92" s="97"/>
      <c r="K92" s="97"/>
      <c r="L92" s="97"/>
      <c r="M92" s="97"/>
      <c r="N92" s="97"/>
      <c r="O92" s="97"/>
      <c r="P92" s="97"/>
      <c r="Q92" s="97"/>
      <c r="R92" s="97"/>
      <c r="S92" s="97"/>
    </row>
    <row r="93" spans="1:21" x14ac:dyDescent="0.25">
      <c r="A93" s="229"/>
      <c r="B93" s="118" t="s">
        <v>341</v>
      </c>
      <c r="C93" s="234"/>
      <c r="D93" s="235"/>
      <c r="E93" s="234"/>
      <c r="F93" s="235"/>
      <c r="G93" s="97"/>
      <c r="H93" s="234"/>
      <c r="I93" s="235"/>
      <c r="J93" s="97"/>
      <c r="K93" s="97"/>
      <c r="L93" s="97"/>
      <c r="M93" s="97"/>
      <c r="N93" s="97"/>
      <c r="O93" s="97"/>
      <c r="P93" s="97"/>
      <c r="Q93" s="97"/>
      <c r="R93" s="97"/>
      <c r="S93" s="97"/>
    </row>
    <row r="94" spans="1:21" ht="45" x14ac:dyDescent="0.25">
      <c r="A94" s="93" t="s">
        <v>342</v>
      </c>
      <c r="B94" s="117" t="s">
        <v>386</v>
      </c>
      <c r="C94" s="234"/>
      <c r="D94" s="235"/>
      <c r="E94" s="234"/>
      <c r="F94" s="235"/>
      <c r="G94" s="97"/>
      <c r="H94" s="234"/>
      <c r="I94" s="235"/>
      <c r="J94" s="97"/>
      <c r="K94" s="97"/>
      <c r="L94" s="97"/>
      <c r="M94" s="97"/>
      <c r="N94" s="97"/>
      <c r="O94" s="97"/>
      <c r="P94" s="97"/>
      <c r="Q94" s="97"/>
      <c r="R94" s="97"/>
      <c r="S94" s="97"/>
    </row>
    <row r="95" spans="1:21" ht="30" x14ac:dyDescent="0.25">
      <c r="A95" s="228" t="s">
        <v>344</v>
      </c>
      <c r="B95" s="117" t="s">
        <v>345</v>
      </c>
      <c r="C95" s="234"/>
      <c r="D95" s="235"/>
      <c r="E95" s="234"/>
      <c r="F95" s="235"/>
      <c r="G95" s="97"/>
      <c r="H95" s="234"/>
      <c r="I95" s="235"/>
      <c r="J95" s="97"/>
      <c r="K95" s="97"/>
      <c r="L95" s="97"/>
      <c r="M95" s="97"/>
      <c r="N95" s="97"/>
      <c r="O95" s="97"/>
      <c r="P95" s="97"/>
      <c r="Q95" s="97"/>
      <c r="R95" s="97"/>
      <c r="S95" s="97"/>
    </row>
    <row r="96" spans="1:21" ht="30" x14ac:dyDescent="0.25">
      <c r="A96" s="233"/>
      <c r="B96" s="117" t="s">
        <v>346</v>
      </c>
      <c r="C96" s="234"/>
      <c r="D96" s="235"/>
      <c r="E96" s="234"/>
      <c r="F96" s="235"/>
      <c r="G96" s="97"/>
      <c r="H96" s="234"/>
      <c r="I96" s="235"/>
      <c r="J96" s="97"/>
      <c r="K96" s="97"/>
      <c r="L96" s="97"/>
      <c r="M96" s="97"/>
      <c r="N96" s="97"/>
      <c r="O96" s="97"/>
      <c r="P96" s="97"/>
      <c r="Q96" s="97"/>
      <c r="R96" s="97"/>
      <c r="S96" s="97"/>
    </row>
    <row r="97" spans="1:19" ht="30" x14ac:dyDescent="0.25">
      <c r="A97" s="229"/>
      <c r="B97" s="117" t="s">
        <v>347</v>
      </c>
      <c r="C97" s="234"/>
      <c r="D97" s="235"/>
      <c r="E97" s="234"/>
      <c r="F97" s="235"/>
      <c r="G97" s="97"/>
      <c r="H97" s="234"/>
      <c r="I97" s="235"/>
      <c r="J97" s="97"/>
      <c r="K97" s="97"/>
      <c r="L97" s="97"/>
      <c r="M97" s="97"/>
      <c r="N97" s="97"/>
      <c r="O97" s="97"/>
      <c r="P97" s="97"/>
      <c r="Q97" s="97"/>
      <c r="R97" s="97"/>
      <c r="S97" s="97"/>
    </row>
    <row r="98" spans="1:19" x14ac:dyDescent="0.25">
      <c r="A98" s="228" t="s">
        <v>348</v>
      </c>
      <c r="B98" s="117" t="s">
        <v>349</v>
      </c>
      <c r="C98" s="234"/>
      <c r="D98" s="235"/>
      <c r="E98" s="234"/>
      <c r="F98" s="235"/>
      <c r="G98" s="97"/>
      <c r="H98" s="234"/>
      <c r="I98" s="235"/>
      <c r="J98" s="97"/>
      <c r="K98" s="97"/>
      <c r="L98" s="97"/>
      <c r="M98" s="97"/>
      <c r="N98" s="97"/>
      <c r="O98" s="97"/>
      <c r="P98" s="97"/>
      <c r="Q98" s="97"/>
      <c r="R98" s="97"/>
      <c r="S98" s="97"/>
    </row>
    <row r="99" spans="1:19" x14ac:dyDescent="0.25">
      <c r="A99" s="229"/>
      <c r="B99" s="117" t="s">
        <v>350</v>
      </c>
      <c r="C99" s="234"/>
      <c r="D99" s="235"/>
      <c r="E99" s="234"/>
      <c r="F99" s="235"/>
      <c r="G99" s="97"/>
      <c r="H99" s="234"/>
      <c r="I99" s="235"/>
      <c r="J99" s="97"/>
      <c r="K99" s="97"/>
      <c r="L99" s="97"/>
      <c r="M99" s="97"/>
      <c r="N99" s="97"/>
      <c r="O99" s="97"/>
      <c r="P99" s="97"/>
      <c r="Q99" s="97"/>
      <c r="R99" s="97"/>
      <c r="S99" s="97"/>
    </row>
    <row r="100" spans="1:19" ht="30" x14ac:dyDescent="0.25">
      <c r="A100" s="228" t="s">
        <v>351</v>
      </c>
      <c r="B100" s="117" t="s">
        <v>352</v>
      </c>
      <c r="C100" s="234"/>
      <c r="D100" s="235"/>
      <c r="E100" s="234"/>
      <c r="F100" s="235"/>
      <c r="G100" s="97"/>
      <c r="H100" s="234"/>
      <c r="I100" s="235"/>
      <c r="J100" s="97"/>
      <c r="K100" s="97"/>
      <c r="L100" s="97"/>
      <c r="M100" s="97"/>
      <c r="N100" s="97"/>
      <c r="O100" s="97"/>
      <c r="P100" s="97"/>
      <c r="Q100" s="97"/>
      <c r="R100" s="97"/>
      <c r="S100" s="97"/>
    </row>
    <row r="101" spans="1:19" ht="30" x14ac:dyDescent="0.25">
      <c r="A101" s="233"/>
      <c r="B101" s="117" t="s">
        <v>353</v>
      </c>
      <c r="C101" s="234"/>
      <c r="D101" s="235"/>
      <c r="E101" s="234"/>
      <c r="F101" s="235"/>
      <c r="G101" s="97"/>
      <c r="H101" s="234"/>
      <c r="I101" s="235"/>
      <c r="J101" s="97"/>
      <c r="K101" s="97"/>
      <c r="L101" s="97"/>
      <c r="M101" s="97"/>
      <c r="N101" s="97"/>
      <c r="O101" s="97"/>
      <c r="P101" s="97"/>
      <c r="Q101" s="97"/>
      <c r="R101" s="97"/>
      <c r="S101" s="97"/>
    </row>
    <row r="102" spans="1:19" x14ac:dyDescent="0.25">
      <c r="A102" s="233"/>
      <c r="B102" s="117" t="s">
        <v>354</v>
      </c>
      <c r="C102" s="234"/>
      <c r="D102" s="235"/>
      <c r="E102" s="234"/>
      <c r="F102" s="235"/>
      <c r="G102" s="97"/>
      <c r="H102" s="234"/>
      <c r="I102" s="235"/>
      <c r="J102" s="97"/>
      <c r="K102" s="97"/>
      <c r="L102" s="97"/>
      <c r="M102" s="97"/>
      <c r="N102" s="97"/>
      <c r="O102" s="97"/>
      <c r="P102" s="97"/>
      <c r="Q102" s="97"/>
      <c r="R102" s="97"/>
      <c r="S102" s="97"/>
    </row>
    <row r="103" spans="1:19" x14ac:dyDescent="0.25">
      <c r="A103" s="233"/>
      <c r="B103" s="117" t="s">
        <v>355</v>
      </c>
      <c r="C103" s="234"/>
      <c r="D103" s="235"/>
      <c r="E103" s="234"/>
      <c r="F103" s="235"/>
      <c r="G103" s="97"/>
      <c r="H103" s="234"/>
      <c r="I103" s="235"/>
      <c r="J103" s="97"/>
      <c r="K103" s="97"/>
      <c r="L103" s="97"/>
      <c r="M103" s="97"/>
      <c r="N103" s="97"/>
      <c r="O103" s="97"/>
      <c r="P103" s="97"/>
      <c r="Q103" s="97"/>
      <c r="R103" s="97"/>
      <c r="S103" s="97"/>
    </row>
    <row r="104" spans="1:19" ht="30" x14ac:dyDescent="0.25">
      <c r="A104" s="229"/>
      <c r="B104" s="117" t="s">
        <v>356</v>
      </c>
      <c r="C104" s="234"/>
      <c r="D104" s="235"/>
      <c r="E104" s="234"/>
      <c r="F104" s="235"/>
      <c r="G104" s="97"/>
      <c r="H104" s="234"/>
      <c r="I104" s="235"/>
      <c r="J104" s="97"/>
      <c r="K104" s="97"/>
      <c r="L104" s="97"/>
      <c r="M104" s="97"/>
      <c r="N104" s="97"/>
      <c r="O104" s="97"/>
      <c r="P104" s="97"/>
      <c r="Q104" s="97"/>
      <c r="R104" s="97"/>
      <c r="S104" s="97"/>
    </row>
    <row r="105" spans="1:19" ht="30" x14ac:dyDescent="0.25">
      <c r="A105" s="93" t="s">
        <v>357</v>
      </c>
      <c r="B105" s="117" t="s">
        <v>358</v>
      </c>
      <c r="C105" s="234"/>
      <c r="D105" s="235"/>
      <c r="E105" s="234"/>
      <c r="F105" s="235"/>
      <c r="G105" s="97"/>
      <c r="H105" s="234"/>
      <c r="I105" s="235"/>
      <c r="J105" s="97"/>
      <c r="K105" s="97"/>
      <c r="L105" s="97"/>
      <c r="M105" s="97"/>
      <c r="N105" s="97"/>
      <c r="O105" s="97"/>
      <c r="P105" s="97"/>
      <c r="Q105" s="97"/>
      <c r="R105" s="97"/>
      <c r="S105" s="97"/>
    </row>
    <row r="106" spans="1:19" ht="30" x14ac:dyDescent="0.25">
      <c r="A106" s="228" t="s">
        <v>359</v>
      </c>
      <c r="B106" s="117" t="s">
        <v>360</v>
      </c>
      <c r="C106" s="234"/>
      <c r="D106" s="235"/>
      <c r="E106" s="234"/>
      <c r="F106" s="235"/>
      <c r="G106" s="97"/>
      <c r="H106" s="234"/>
      <c r="I106" s="235"/>
      <c r="J106" s="97"/>
      <c r="K106" s="97"/>
      <c r="L106" s="97"/>
      <c r="M106" s="97"/>
      <c r="N106" s="97"/>
      <c r="O106" s="97"/>
      <c r="P106" s="97"/>
      <c r="Q106" s="97"/>
      <c r="R106" s="97"/>
      <c r="S106" s="97"/>
    </row>
    <row r="107" spans="1:19" x14ac:dyDescent="0.25">
      <c r="A107" s="233"/>
      <c r="B107" s="117" t="s">
        <v>361</v>
      </c>
      <c r="C107" s="234"/>
      <c r="D107" s="235"/>
      <c r="E107" s="234"/>
      <c r="F107" s="235"/>
      <c r="G107" s="97"/>
      <c r="H107" s="234"/>
      <c r="I107" s="235"/>
      <c r="J107" s="97"/>
      <c r="K107" s="97"/>
      <c r="L107" s="97"/>
      <c r="M107" s="97"/>
      <c r="N107" s="97"/>
      <c r="O107" s="97"/>
      <c r="P107" s="97"/>
      <c r="Q107" s="97"/>
      <c r="R107" s="97"/>
      <c r="S107" s="97"/>
    </row>
    <row r="108" spans="1:19" ht="30" x14ac:dyDescent="0.25">
      <c r="A108" s="229"/>
      <c r="B108" s="117" t="s">
        <v>358</v>
      </c>
      <c r="C108" s="234"/>
      <c r="D108" s="235"/>
      <c r="E108" s="234"/>
      <c r="F108" s="235"/>
      <c r="G108" s="97"/>
      <c r="H108" s="234"/>
      <c r="I108" s="235"/>
      <c r="J108" s="97"/>
      <c r="K108" s="97"/>
      <c r="L108" s="97"/>
      <c r="M108" s="97"/>
      <c r="N108" s="97"/>
      <c r="O108" s="97"/>
      <c r="P108" s="97"/>
      <c r="Q108" s="97"/>
      <c r="R108" s="97"/>
      <c r="S108" s="97"/>
    </row>
    <row r="109" spans="1:19" ht="30" x14ac:dyDescent="0.25">
      <c r="A109" s="228" t="s">
        <v>364</v>
      </c>
      <c r="B109" s="117" t="s">
        <v>365</v>
      </c>
      <c r="C109" s="234"/>
      <c r="D109" s="235"/>
      <c r="E109" s="234"/>
      <c r="F109" s="235"/>
      <c r="G109" s="97"/>
      <c r="H109" s="234"/>
      <c r="I109" s="235"/>
      <c r="J109" s="97"/>
      <c r="K109" s="97"/>
      <c r="L109" s="97"/>
      <c r="M109" s="97"/>
      <c r="N109" s="97"/>
      <c r="O109" s="97"/>
      <c r="P109" s="97"/>
      <c r="Q109" s="97"/>
      <c r="R109" s="97"/>
      <c r="S109" s="97"/>
    </row>
    <row r="110" spans="1:19" ht="30" x14ac:dyDescent="0.25">
      <c r="A110" s="233"/>
      <c r="B110" s="117" t="s">
        <v>366</v>
      </c>
      <c r="C110" s="234"/>
      <c r="D110" s="235"/>
      <c r="E110" s="234"/>
      <c r="F110" s="235"/>
      <c r="G110" s="97"/>
      <c r="H110" s="234"/>
      <c r="I110" s="235"/>
      <c r="J110" s="97"/>
      <c r="K110" s="97"/>
      <c r="L110" s="97"/>
      <c r="M110" s="97"/>
      <c r="N110" s="97"/>
      <c r="O110" s="97"/>
      <c r="P110" s="97"/>
      <c r="Q110" s="97"/>
      <c r="R110" s="97"/>
      <c r="S110" s="97"/>
    </row>
    <row r="111" spans="1:19" ht="30" x14ac:dyDescent="0.25">
      <c r="A111" s="233"/>
      <c r="B111" s="117" t="s">
        <v>367</v>
      </c>
      <c r="C111" s="234"/>
      <c r="D111" s="235"/>
      <c r="E111" s="234"/>
      <c r="F111" s="235"/>
      <c r="G111" s="97"/>
      <c r="H111" s="234"/>
      <c r="I111" s="235"/>
      <c r="J111" s="97"/>
      <c r="K111" s="97"/>
      <c r="L111" s="97"/>
      <c r="M111" s="97"/>
      <c r="N111" s="97"/>
      <c r="O111" s="97"/>
      <c r="P111" s="97"/>
      <c r="Q111" s="97"/>
      <c r="R111" s="97"/>
      <c r="S111" s="97"/>
    </row>
    <row r="112" spans="1:19" ht="30" x14ac:dyDescent="0.25">
      <c r="A112" s="233"/>
      <c r="B112" s="117" t="s">
        <v>368</v>
      </c>
      <c r="C112" s="234"/>
      <c r="D112" s="235"/>
      <c r="E112" s="234"/>
      <c r="F112" s="235"/>
      <c r="G112" s="97"/>
      <c r="H112" s="234"/>
      <c r="I112" s="235"/>
      <c r="J112" s="97"/>
      <c r="K112" s="97"/>
      <c r="L112" s="97"/>
      <c r="M112" s="97"/>
      <c r="N112" s="97"/>
      <c r="O112" s="97"/>
      <c r="P112" s="97"/>
      <c r="Q112" s="97"/>
      <c r="R112" s="97"/>
      <c r="S112" s="97"/>
    </row>
    <row r="113" spans="1:22" ht="30" x14ac:dyDescent="0.25">
      <c r="A113" s="233"/>
      <c r="B113" s="118" t="s">
        <v>369</v>
      </c>
      <c r="C113" s="234"/>
      <c r="D113" s="235"/>
      <c r="E113" s="234"/>
      <c r="F113" s="235"/>
      <c r="G113" s="97"/>
      <c r="H113" s="234"/>
      <c r="I113" s="235"/>
      <c r="J113" s="97"/>
      <c r="K113" s="97"/>
      <c r="L113" s="97"/>
      <c r="M113" s="97"/>
      <c r="N113" s="97"/>
      <c r="O113" s="97"/>
      <c r="P113" s="97"/>
      <c r="Q113" s="97"/>
      <c r="R113" s="97"/>
      <c r="S113" s="97"/>
    </row>
    <row r="114" spans="1:22" ht="30" x14ac:dyDescent="0.25">
      <c r="A114" s="233"/>
      <c r="B114" s="118" t="s">
        <v>370</v>
      </c>
      <c r="C114" s="234"/>
      <c r="D114" s="235"/>
      <c r="E114" s="234"/>
      <c r="F114" s="235"/>
      <c r="G114" s="97"/>
      <c r="H114" s="234"/>
      <c r="I114" s="235"/>
      <c r="J114" s="97"/>
      <c r="K114" s="97"/>
      <c r="L114" s="97"/>
      <c r="M114" s="97"/>
      <c r="N114" s="97"/>
      <c r="O114" s="97"/>
      <c r="P114" s="97"/>
      <c r="Q114" s="97"/>
      <c r="R114" s="97"/>
      <c r="S114" s="97"/>
      <c r="T114" s="84"/>
      <c r="U114" s="84"/>
      <c r="V114" s="84"/>
    </row>
    <row r="115" spans="1:22" x14ac:dyDescent="0.25">
      <c r="A115" s="229"/>
      <c r="B115" s="118" t="s">
        <v>371</v>
      </c>
      <c r="C115" s="234"/>
      <c r="D115" s="235"/>
      <c r="E115" s="234"/>
      <c r="F115" s="235"/>
      <c r="G115" s="97"/>
      <c r="H115" s="234"/>
      <c r="I115" s="235"/>
      <c r="J115" s="97"/>
      <c r="K115" s="97"/>
      <c r="L115" s="97"/>
      <c r="M115" s="97"/>
      <c r="N115" s="97"/>
      <c r="O115" s="97"/>
      <c r="P115" s="97"/>
      <c r="Q115" s="97"/>
      <c r="R115" s="97"/>
      <c r="S115" s="97"/>
      <c r="T115" s="84"/>
      <c r="U115" s="84"/>
      <c r="V115" s="84"/>
    </row>
    <row r="116" spans="1:22" ht="45" x14ac:dyDescent="0.25">
      <c r="A116" s="228" t="s">
        <v>372</v>
      </c>
      <c r="B116" s="117" t="s">
        <v>387</v>
      </c>
      <c r="C116" s="234"/>
      <c r="D116" s="235"/>
      <c r="E116" s="234"/>
      <c r="F116" s="235"/>
      <c r="G116" s="97"/>
      <c r="H116" s="234"/>
      <c r="I116" s="235"/>
      <c r="J116" s="97"/>
      <c r="K116" s="97"/>
      <c r="L116" s="97"/>
      <c r="M116" s="97"/>
      <c r="N116" s="97"/>
      <c r="O116" s="97"/>
      <c r="P116" s="97"/>
      <c r="Q116" s="97"/>
      <c r="R116" s="97"/>
      <c r="S116" s="97"/>
      <c r="T116" s="84"/>
      <c r="U116" s="84"/>
      <c r="V116" s="84"/>
    </row>
    <row r="117" spans="1:22" x14ac:dyDescent="0.25">
      <c r="A117" s="229"/>
      <c r="B117" s="117" t="s">
        <v>374</v>
      </c>
      <c r="C117" s="234"/>
      <c r="D117" s="235"/>
      <c r="E117" s="234"/>
      <c r="F117" s="235"/>
      <c r="G117" s="97"/>
      <c r="H117" s="234"/>
      <c r="I117" s="235"/>
      <c r="J117" s="97"/>
      <c r="K117" s="97"/>
      <c r="L117" s="97"/>
      <c r="M117" s="97"/>
      <c r="N117" s="97"/>
      <c r="O117" s="97"/>
      <c r="P117" s="97"/>
      <c r="Q117" s="97"/>
      <c r="R117" s="97"/>
      <c r="S117" s="97"/>
      <c r="T117" s="84"/>
      <c r="U117" s="84"/>
      <c r="V117" s="84"/>
    </row>
    <row r="118" spans="1:22" ht="45" x14ac:dyDescent="0.25">
      <c r="A118" s="93" t="s">
        <v>375</v>
      </c>
      <c r="B118" s="119" t="s">
        <v>388</v>
      </c>
      <c r="C118" s="237"/>
      <c r="D118" s="235"/>
      <c r="E118" s="234"/>
      <c r="F118" s="235"/>
      <c r="G118" s="97"/>
      <c r="H118" s="234"/>
      <c r="I118" s="235"/>
      <c r="J118" s="97"/>
      <c r="K118" s="97"/>
      <c r="L118" s="97"/>
      <c r="M118" s="97"/>
      <c r="N118" s="97"/>
      <c r="O118" s="97"/>
      <c r="P118" s="97"/>
      <c r="Q118" s="97"/>
      <c r="R118" s="97"/>
      <c r="S118" s="97"/>
      <c r="T118" s="84"/>
      <c r="U118" s="84"/>
      <c r="V118" s="84"/>
    </row>
    <row r="119" spans="1:22" x14ac:dyDescent="0.25">
      <c r="A119" s="129" t="s">
        <v>120</v>
      </c>
      <c r="B119" s="129"/>
      <c r="C119" s="98"/>
      <c r="D119" s="98"/>
      <c r="E119" s="98"/>
      <c r="F119" s="98"/>
      <c r="G119" s="98"/>
      <c r="H119" s="98"/>
      <c r="I119" s="90"/>
      <c r="J119" s="98"/>
      <c r="K119" s="98"/>
      <c r="L119" s="98"/>
      <c r="M119" s="98"/>
      <c r="N119" s="98"/>
      <c r="O119" s="98"/>
      <c r="P119" s="98"/>
      <c r="Q119" s="98"/>
      <c r="R119" s="98"/>
      <c r="S119" s="98"/>
      <c r="T119" s="84"/>
      <c r="U119" s="84"/>
      <c r="V119" s="84"/>
    </row>
    <row r="120" spans="1:22" x14ac:dyDescent="0.25">
      <c r="A120" s="128" t="s">
        <v>128</v>
      </c>
      <c r="B120" s="128"/>
      <c r="C120" s="98"/>
      <c r="D120" s="98"/>
      <c r="E120" s="98"/>
      <c r="F120" s="98"/>
      <c r="G120" s="98"/>
      <c r="H120" s="98"/>
      <c r="I120" s="90"/>
      <c r="J120" s="98"/>
      <c r="K120" s="98"/>
      <c r="L120" s="84"/>
      <c r="M120" s="84"/>
      <c r="N120" s="84"/>
      <c r="O120" s="84"/>
      <c r="P120" s="84"/>
      <c r="Q120" s="84"/>
      <c r="R120" s="84"/>
      <c r="S120" s="84"/>
      <c r="T120" s="84"/>
      <c r="U120" s="84"/>
      <c r="V120" s="84"/>
    </row>
    <row r="121" spans="1:22" x14ac:dyDescent="0.25">
      <c r="A121" s="128" t="s">
        <v>53</v>
      </c>
      <c r="B121" s="128"/>
      <c r="C121" s="98"/>
      <c r="D121" s="98"/>
      <c r="E121" s="98"/>
      <c r="F121" s="98"/>
      <c r="G121" s="98"/>
      <c r="H121" s="98"/>
      <c r="I121" s="90"/>
      <c r="J121" s="98"/>
      <c r="K121" s="98"/>
      <c r="L121" s="84"/>
      <c r="M121" s="84"/>
      <c r="N121" s="84"/>
      <c r="O121" s="84"/>
      <c r="P121" s="84"/>
      <c r="Q121" s="84"/>
      <c r="R121" s="84"/>
      <c r="S121" s="84"/>
      <c r="T121" s="84"/>
      <c r="U121" s="84"/>
      <c r="V121" s="84"/>
    </row>
    <row r="122" spans="1:22" x14ac:dyDescent="0.25">
      <c r="A122" s="128" t="s">
        <v>299</v>
      </c>
      <c r="B122" s="128"/>
      <c r="C122" s="98"/>
      <c r="D122" s="98"/>
      <c r="E122" s="98"/>
      <c r="F122" s="98"/>
      <c r="G122" s="98"/>
      <c r="H122" s="98"/>
      <c r="I122" s="90"/>
      <c r="J122" s="98"/>
      <c r="K122" s="98"/>
      <c r="L122" s="84"/>
      <c r="M122" s="84"/>
      <c r="N122" s="84"/>
      <c r="O122" s="84"/>
      <c r="P122" s="84"/>
      <c r="Q122" s="84"/>
      <c r="R122" s="84"/>
      <c r="S122" s="84"/>
      <c r="T122" s="84"/>
      <c r="U122" s="84"/>
      <c r="V122" s="84"/>
    </row>
    <row r="123" spans="1:22" x14ac:dyDescent="0.25">
      <c r="A123" s="128" t="s">
        <v>296</v>
      </c>
      <c r="B123" s="128"/>
      <c r="C123" s="98"/>
      <c r="D123" s="98"/>
      <c r="E123" s="98"/>
      <c r="F123" s="98"/>
      <c r="G123" s="98"/>
      <c r="H123" s="98"/>
      <c r="I123" s="90"/>
      <c r="J123" s="98"/>
      <c r="K123" s="98"/>
      <c r="L123" s="84"/>
      <c r="M123" s="84"/>
      <c r="N123" s="84"/>
      <c r="O123" s="84"/>
      <c r="P123" s="84"/>
      <c r="Q123" s="84"/>
      <c r="R123" s="84"/>
      <c r="S123" s="84"/>
      <c r="T123" s="84"/>
      <c r="U123" s="84"/>
      <c r="V123" s="84"/>
    </row>
    <row r="124" spans="1:22" x14ac:dyDescent="0.25">
      <c r="A124" s="128" t="s">
        <v>290</v>
      </c>
      <c r="B124" s="128"/>
      <c r="C124" s="98"/>
      <c r="D124" s="98"/>
      <c r="E124" s="98"/>
      <c r="F124" s="98"/>
      <c r="G124" s="98"/>
      <c r="H124" s="98"/>
      <c r="I124" s="90"/>
      <c r="J124" s="98"/>
      <c r="K124" s="98"/>
      <c r="L124" s="84"/>
      <c r="M124" s="84"/>
      <c r="N124" s="84"/>
      <c r="O124" s="84"/>
      <c r="P124" s="84"/>
      <c r="Q124" s="84"/>
      <c r="R124" s="84"/>
      <c r="S124" s="84"/>
      <c r="T124" s="84"/>
      <c r="U124" s="84"/>
      <c r="V124" s="84"/>
    </row>
    <row r="125" spans="1:22" x14ac:dyDescent="0.25">
      <c r="A125" s="128" t="s">
        <v>291</v>
      </c>
      <c r="B125" s="128"/>
      <c r="C125" s="98"/>
      <c r="D125" s="98"/>
      <c r="E125" s="98"/>
      <c r="F125" s="98"/>
      <c r="G125" s="98"/>
      <c r="H125" s="98"/>
      <c r="I125" s="90"/>
      <c r="J125" s="98"/>
      <c r="K125" s="98"/>
      <c r="L125" s="84"/>
      <c r="M125" s="84"/>
      <c r="N125" s="84"/>
      <c r="O125" s="84"/>
      <c r="P125" s="84"/>
      <c r="Q125" s="84"/>
      <c r="R125" s="84"/>
      <c r="S125" s="84"/>
      <c r="T125" s="84"/>
      <c r="U125" s="84"/>
      <c r="V125" s="84"/>
    </row>
    <row r="126" spans="1:22" x14ac:dyDescent="0.25">
      <c r="A126" s="128" t="s">
        <v>191</v>
      </c>
      <c r="B126" s="128"/>
      <c r="C126" s="98"/>
      <c r="D126" s="98"/>
      <c r="E126" s="98"/>
      <c r="F126" s="98"/>
      <c r="G126" s="98"/>
      <c r="H126" s="98"/>
      <c r="I126" s="90"/>
      <c r="J126" s="98"/>
      <c r="K126" s="98"/>
      <c r="L126" s="84"/>
      <c r="M126" s="84"/>
      <c r="N126" s="84"/>
      <c r="O126" s="84"/>
      <c r="P126" s="84"/>
      <c r="Q126" s="84"/>
      <c r="R126" s="84"/>
      <c r="S126" s="84"/>
      <c r="T126" s="84"/>
      <c r="U126" s="84"/>
      <c r="V126" s="84"/>
    </row>
    <row r="127" spans="1:22" x14ac:dyDescent="0.25">
      <c r="A127" s="128" t="s">
        <v>248</v>
      </c>
      <c r="B127" s="128"/>
      <c r="C127" s="84"/>
      <c r="D127" s="84"/>
      <c r="E127" s="84"/>
      <c r="F127" s="84"/>
      <c r="G127" s="84"/>
      <c r="H127" s="84"/>
      <c r="I127" s="84"/>
      <c r="J127" s="84"/>
      <c r="K127" s="84"/>
      <c r="L127" s="84"/>
      <c r="M127" s="84"/>
      <c r="N127" s="84"/>
      <c r="O127" s="84"/>
      <c r="P127" s="84"/>
      <c r="Q127" s="84"/>
      <c r="R127" s="84"/>
      <c r="S127" s="84"/>
      <c r="T127" s="84"/>
      <c r="U127" s="84"/>
      <c r="V127" s="84"/>
    </row>
    <row r="128" spans="1:22" x14ac:dyDescent="0.25">
      <c r="A128" s="128" t="s">
        <v>131</v>
      </c>
      <c r="B128" s="128"/>
      <c r="C128" s="84"/>
      <c r="D128" s="84"/>
      <c r="E128" s="84"/>
      <c r="F128" s="84"/>
      <c r="G128" s="84"/>
      <c r="H128" s="84"/>
      <c r="I128" s="84"/>
      <c r="J128" s="84"/>
      <c r="K128" s="84"/>
      <c r="L128" s="84"/>
      <c r="M128" s="84"/>
      <c r="N128" s="84"/>
      <c r="O128" s="84"/>
      <c r="P128" s="84"/>
      <c r="Q128" s="84"/>
      <c r="R128" s="84"/>
      <c r="S128" s="84"/>
      <c r="T128" s="84"/>
      <c r="U128" s="84"/>
      <c r="V128" s="84"/>
    </row>
    <row r="130" spans="1:22" x14ac:dyDescent="0.25">
      <c r="A130" s="127"/>
      <c r="B130" s="127"/>
      <c r="C130" s="98"/>
      <c r="D130" s="98"/>
      <c r="E130" s="98"/>
      <c r="F130" s="98"/>
      <c r="G130" s="98"/>
      <c r="H130" s="98"/>
      <c r="I130" s="90"/>
      <c r="J130" s="98"/>
      <c r="K130" s="98"/>
      <c r="L130" s="84"/>
      <c r="M130" s="84"/>
      <c r="N130" s="84"/>
      <c r="O130" s="84"/>
      <c r="P130" s="84"/>
      <c r="Q130" s="84"/>
      <c r="R130" s="84"/>
      <c r="S130" s="84"/>
      <c r="T130" s="84"/>
      <c r="U130" s="84"/>
      <c r="V130" s="84"/>
    </row>
    <row r="131" spans="1:22" x14ac:dyDescent="0.25">
      <c r="A131" s="107" t="s">
        <v>254</v>
      </c>
      <c r="B131" s="107"/>
      <c r="C131" s="112"/>
      <c r="D131" s="112"/>
      <c r="E131" s="112"/>
      <c r="F131" s="112"/>
      <c r="G131" s="112"/>
      <c r="H131" s="112"/>
      <c r="I131" s="113"/>
      <c r="J131" s="112"/>
      <c r="K131" s="112"/>
      <c r="L131" s="112"/>
      <c r="M131" s="112"/>
      <c r="N131" s="112"/>
      <c r="O131" s="112"/>
      <c r="P131" s="112"/>
      <c r="Q131" s="112"/>
      <c r="R131" s="112"/>
      <c r="S131" s="112"/>
      <c r="T131" s="112"/>
      <c r="U131" s="112"/>
      <c r="V131" s="112"/>
    </row>
    <row r="132" spans="1:22" x14ac:dyDescent="0.3">
      <c r="A132" s="130" t="s">
        <v>41</v>
      </c>
      <c r="B132" s="102" t="s">
        <v>42</v>
      </c>
      <c r="C132" s="114"/>
      <c r="D132" s="84"/>
      <c r="E132" s="84"/>
      <c r="F132" s="84"/>
      <c r="G132" s="84"/>
      <c r="H132" s="84"/>
      <c r="I132" s="84"/>
      <c r="J132" s="84"/>
      <c r="K132" s="84"/>
      <c r="L132" s="84"/>
      <c r="M132" s="84"/>
      <c r="N132" s="98"/>
      <c r="O132" s="98"/>
      <c r="P132" s="98"/>
      <c r="Q132" s="98"/>
      <c r="R132" s="98"/>
      <c r="S132" s="98"/>
      <c r="T132" s="98"/>
      <c r="U132" s="98"/>
      <c r="V132" s="115"/>
    </row>
    <row r="133" spans="1:22" x14ac:dyDescent="0.25">
      <c r="A133" s="134">
        <v>44562</v>
      </c>
      <c r="B133" s="97" t="s">
        <v>10</v>
      </c>
      <c r="C133" s="122"/>
      <c r="D133" s="84"/>
      <c r="E133" s="122"/>
      <c r="F133" s="122"/>
      <c r="G133" s="84"/>
      <c r="H133" s="84"/>
      <c r="I133" s="84"/>
      <c r="J133" s="84"/>
      <c r="K133" s="84"/>
      <c r="L133" s="84"/>
      <c r="M133" s="84"/>
      <c r="N133" s="98"/>
      <c r="O133" s="98"/>
      <c r="P133" s="98"/>
      <c r="Q133" s="98"/>
      <c r="R133" s="98"/>
      <c r="S133" s="98"/>
      <c r="T133" s="99"/>
      <c r="U133" s="84"/>
      <c r="V133" s="84"/>
    </row>
    <row r="134" spans="1:22" x14ac:dyDescent="0.3">
      <c r="A134" s="84"/>
      <c r="B134" s="84"/>
      <c r="C134" s="84"/>
      <c r="D134" s="238" t="s">
        <v>121</v>
      </c>
      <c r="E134" s="238"/>
      <c r="F134" s="238"/>
      <c r="G134" s="238"/>
      <c r="H134" s="238"/>
      <c r="I134" s="255" t="s">
        <v>389</v>
      </c>
      <c r="J134" s="267"/>
      <c r="K134" s="267"/>
      <c r="L134" s="267"/>
      <c r="M134" s="267"/>
      <c r="N134" s="267"/>
      <c r="O134" s="267"/>
      <c r="P134" s="267"/>
      <c r="Q134" s="256"/>
      <c r="R134" s="84"/>
      <c r="S134" s="84"/>
      <c r="T134" s="84"/>
      <c r="U134" s="84"/>
      <c r="V134" s="84"/>
    </row>
    <row r="135" spans="1:22" ht="75" x14ac:dyDescent="0.3">
      <c r="A135" s="91" t="s">
        <v>127</v>
      </c>
      <c r="B135" s="268" t="s">
        <v>137</v>
      </c>
      <c r="C135" s="269"/>
      <c r="D135" s="85" t="s">
        <v>390</v>
      </c>
      <c r="E135" s="85" t="s">
        <v>391</v>
      </c>
      <c r="F135" s="85" t="s">
        <v>247</v>
      </c>
      <c r="G135" s="85" t="s">
        <v>294</v>
      </c>
      <c r="H135" s="103" t="s">
        <v>392</v>
      </c>
      <c r="I135" s="142" t="s">
        <v>228</v>
      </c>
      <c r="J135" s="85" t="s">
        <v>227</v>
      </c>
      <c r="K135" s="103" t="s">
        <v>393</v>
      </c>
      <c r="L135" s="85" t="s">
        <v>226</v>
      </c>
      <c r="M135" s="85" t="s">
        <v>224</v>
      </c>
      <c r="N135" s="103" t="s">
        <v>394</v>
      </c>
      <c r="O135" s="85" t="s">
        <v>195</v>
      </c>
      <c r="P135" s="85" t="s">
        <v>192</v>
      </c>
      <c r="Q135" s="103" t="s">
        <v>395</v>
      </c>
      <c r="R135" s="84"/>
      <c r="S135" s="84"/>
      <c r="T135" s="84"/>
      <c r="U135" s="84"/>
      <c r="V135" s="84"/>
    </row>
    <row r="136" spans="1:22" x14ac:dyDescent="0.25">
      <c r="A136" s="228" t="s">
        <v>311</v>
      </c>
      <c r="B136" s="239" t="s">
        <v>312</v>
      </c>
      <c r="C136" s="240"/>
      <c r="D136" s="93">
        <v>1</v>
      </c>
      <c r="E136" s="175">
        <v>0.01</v>
      </c>
      <c r="F136" s="214">
        <v>19</v>
      </c>
      <c r="G136" s="204">
        <v>17</v>
      </c>
      <c r="H136" s="135">
        <f>(F136-G136)/G136</f>
        <v>0.11764705882352941</v>
      </c>
      <c r="I136" s="93" t="s">
        <v>396</v>
      </c>
      <c r="J136" s="97" t="s">
        <v>396</v>
      </c>
      <c r="K136" s="97" t="s">
        <v>396</v>
      </c>
      <c r="L136" s="214">
        <v>0</v>
      </c>
      <c r="M136" s="206">
        <v>3</v>
      </c>
      <c r="N136" s="181">
        <f>(L136-M136)/M136</f>
        <v>-1</v>
      </c>
      <c r="O136" s="218">
        <v>1</v>
      </c>
      <c r="P136" s="210">
        <v>0</v>
      </c>
      <c r="Q136" s="181" t="e">
        <f>(O136-P136)/P136</f>
        <v>#DIV/0!</v>
      </c>
      <c r="R136" s="84"/>
      <c r="S136" s="84"/>
      <c r="T136" s="84"/>
      <c r="U136" s="84"/>
      <c r="V136" s="84"/>
    </row>
    <row r="137" spans="1:22" x14ac:dyDescent="0.25">
      <c r="A137" s="229"/>
      <c r="B137" s="239" t="s">
        <v>313</v>
      </c>
      <c r="C137" s="240"/>
      <c r="D137" s="93">
        <v>1</v>
      </c>
      <c r="E137" s="215">
        <v>0.04</v>
      </c>
      <c r="F137" s="214">
        <v>36</v>
      </c>
      <c r="G137" s="204">
        <v>20</v>
      </c>
      <c r="H137" s="135">
        <f>(F137-G137)/G137</f>
        <v>0.8</v>
      </c>
      <c r="I137" s="93" t="s">
        <v>396</v>
      </c>
      <c r="J137" s="97" t="s">
        <v>396</v>
      </c>
      <c r="K137" s="97" t="s">
        <v>396</v>
      </c>
      <c r="L137" s="214">
        <v>3</v>
      </c>
      <c r="M137" s="206">
        <v>3</v>
      </c>
      <c r="N137" s="181">
        <f>(L137-M137)/M137</f>
        <v>0</v>
      </c>
      <c r="O137" s="218">
        <v>5</v>
      </c>
      <c r="P137" s="210">
        <v>0</v>
      </c>
      <c r="Q137" s="181" t="e">
        <f>(O137-P137)/P137</f>
        <v>#DIV/0!</v>
      </c>
      <c r="R137" s="84"/>
      <c r="S137" s="84"/>
      <c r="T137" s="84"/>
      <c r="U137" s="84"/>
      <c r="V137" s="84"/>
    </row>
    <row r="138" spans="1:22" x14ac:dyDescent="0.25">
      <c r="A138" s="228" t="s">
        <v>314</v>
      </c>
      <c r="B138" s="239" t="s">
        <v>315</v>
      </c>
      <c r="C138" s="240"/>
      <c r="D138" s="93">
        <v>0</v>
      </c>
      <c r="E138" s="215">
        <v>0.01</v>
      </c>
      <c r="F138" s="214">
        <v>22</v>
      </c>
      <c r="G138" s="204">
        <v>10</v>
      </c>
      <c r="H138" s="211">
        <f>(F138-G138)/G138</f>
        <v>1.2</v>
      </c>
      <c r="I138" s="93" t="s">
        <v>396</v>
      </c>
      <c r="J138" s="97" t="s">
        <v>396</v>
      </c>
      <c r="K138" s="97" t="s">
        <v>396</v>
      </c>
      <c r="L138" s="214">
        <v>1</v>
      </c>
      <c r="M138" s="206">
        <v>2</v>
      </c>
      <c r="N138" s="97" t="s">
        <v>396</v>
      </c>
      <c r="O138" s="214">
        <v>3</v>
      </c>
      <c r="P138" s="214" t="s">
        <v>396</v>
      </c>
      <c r="Q138" s="181"/>
      <c r="R138" s="84"/>
      <c r="S138" s="84"/>
      <c r="T138" s="84"/>
      <c r="U138" s="84"/>
      <c r="V138" s="84"/>
    </row>
    <row r="139" spans="1:22" x14ac:dyDescent="0.25">
      <c r="A139" s="233"/>
      <c r="B139" s="239" t="s">
        <v>318</v>
      </c>
      <c r="C139" s="240"/>
      <c r="D139" s="93">
        <v>1</v>
      </c>
      <c r="E139" s="215">
        <v>0.01</v>
      </c>
      <c r="F139" s="214">
        <v>46</v>
      </c>
      <c r="G139" s="204">
        <v>28</v>
      </c>
      <c r="H139" s="135">
        <f>(F139-G139)/G139</f>
        <v>0.6428571428571429</v>
      </c>
      <c r="I139" s="93" t="s">
        <v>396</v>
      </c>
      <c r="J139" s="97" t="s">
        <v>396</v>
      </c>
      <c r="K139" s="97" t="s">
        <v>396</v>
      </c>
      <c r="L139" s="214">
        <v>7</v>
      </c>
      <c r="M139" s="206">
        <v>5</v>
      </c>
      <c r="N139" s="181">
        <f>(L139-M139)/M139</f>
        <v>0.4</v>
      </c>
      <c r="O139" s="218">
        <v>10</v>
      </c>
      <c r="P139" s="210">
        <v>2</v>
      </c>
      <c r="Q139" s="181">
        <f>(O139-P139)/P139</f>
        <v>4</v>
      </c>
      <c r="R139" s="84"/>
      <c r="S139" s="84"/>
      <c r="T139" s="84"/>
      <c r="U139" s="84"/>
      <c r="V139" s="84"/>
    </row>
    <row r="140" spans="1:22" x14ac:dyDescent="0.25">
      <c r="A140" s="229"/>
      <c r="B140" s="239" t="s">
        <v>319</v>
      </c>
      <c r="C140" s="240"/>
      <c r="D140" s="93">
        <v>0</v>
      </c>
      <c r="E140" s="214" t="s">
        <v>396</v>
      </c>
      <c r="F140" s="214" t="s">
        <v>396</v>
      </c>
      <c r="G140" s="204" t="s">
        <v>396</v>
      </c>
      <c r="H140" s="135"/>
      <c r="I140" s="93" t="s">
        <v>396</v>
      </c>
      <c r="J140" s="97" t="s">
        <v>396</v>
      </c>
      <c r="K140" s="97" t="s">
        <v>396</v>
      </c>
      <c r="L140" s="214" t="s">
        <v>396</v>
      </c>
      <c r="M140" s="206" t="s">
        <v>396</v>
      </c>
      <c r="N140" s="97" t="s">
        <v>396</v>
      </c>
      <c r="O140" s="214" t="s">
        <v>396</v>
      </c>
      <c r="P140" s="214" t="s">
        <v>396</v>
      </c>
      <c r="Q140" s="181"/>
      <c r="R140" s="84"/>
      <c r="S140" s="84"/>
      <c r="T140" s="84"/>
      <c r="U140" s="84"/>
      <c r="V140" s="84"/>
    </row>
    <row r="141" spans="1:22" x14ac:dyDescent="0.25">
      <c r="A141" s="93" t="s">
        <v>320</v>
      </c>
      <c r="B141" s="239" t="s">
        <v>320</v>
      </c>
      <c r="C141" s="240"/>
      <c r="D141" s="93">
        <v>1</v>
      </c>
      <c r="E141" s="215">
        <v>0.05</v>
      </c>
      <c r="F141" s="214">
        <v>30</v>
      </c>
      <c r="G141" s="204">
        <v>24</v>
      </c>
      <c r="H141" s="135">
        <f>(F141-G141)/G141</f>
        <v>0.25</v>
      </c>
      <c r="I141" s="93" t="s">
        <v>396</v>
      </c>
      <c r="J141" s="97" t="s">
        <v>396</v>
      </c>
      <c r="K141" s="97" t="s">
        <v>396</v>
      </c>
      <c r="L141" s="214">
        <v>0</v>
      </c>
      <c r="M141" s="206">
        <v>0</v>
      </c>
      <c r="N141" s="181" t="s">
        <v>396</v>
      </c>
      <c r="O141" s="218">
        <v>1</v>
      </c>
      <c r="P141" s="210">
        <v>1</v>
      </c>
      <c r="Q141" s="181">
        <f>(O141-P141)/P141</f>
        <v>0</v>
      </c>
      <c r="R141" s="84"/>
      <c r="S141" s="84"/>
      <c r="T141" s="84"/>
      <c r="U141" s="84"/>
      <c r="V141" s="84"/>
    </row>
    <row r="142" spans="1:22" x14ac:dyDescent="0.25">
      <c r="A142" s="228" t="s">
        <v>321</v>
      </c>
      <c r="B142" s="239" t="s">
        <v>322</v>
      </c>
      <c r="C142" s="240"/>
      <c r="D142" s="93">
        <v>1</v>
      </c>
      <c r="E142" s="215">
        <v>23.62</v>
      </c>
      <c r="F142" s="214">
        <v>85</v>
      </c>
      <c r="G142" s="204">
        <v>33</v>
      </c>
      <c r="H142" s="135">
        <f>(F142-G142)/G142</f>
        <v>1.5757575757575757</v>
      </c>
      <c r="I142" s="93" t="s">
        <v>396</v>
      </c>
      <c r="J142" s="97" t="s">
        <v>396</v>
      </c>
      <c r="K142" s="97" t="s">
        <v>396</v>
      </c>
      <c r="L142" s="214">
        <v>1</v>
      </c>
      <c r="M142" s="206">
        <v>2</v>
      </c>
      <c r="N142" s="181">
        <f>(L142-M142)/M142</f>
        <v>-0.5</v>
      </c>
      <c r="O142" s="218">
        <v>8</v>
      </c>
      <c r="P142" s="210">
        <v>3</v>
      </c>
      <c r="Q142" s="181">
        <f>(O142-P142)/P142</f>
        <v>1.6666666666666667</v>
      </c>
      <c r="R142" s="84"/>
      <c r="S142" s="84"/>
      <c r="T142" s="84"/>
      <c r="U142" s="84"/>
      <c r="V142" s="84"/>
    </row>
    <row r="143" spans="1:22" x14ac:dyDescent="0.25">
      <c r="A143" s="233"/>
      <c r="B143" s="239" t="s">
        <v>323</v>
      </c>
      <c r="C143" s="240"/>
      <c r="D143" s="93">
        <v>1</v>
      </c>
      <c r="E143" s="215">
        <v>44.3</v>
      </c>
      <c r="F143" s="214">
        <v>160</v>
      </c>
      <c r="G143" s="204">
        <v>48</v>
      </c>
      <c r="H143" s="135">
        <f t="shared" ref="H143:H144" si="2">(F143-G143)/G143</f>
        <v>2.3333333333333335</v>
      </c>
      <c r="I143" s="93" t="s">
        <v>396</v>
      </c>
      <c r="J143" s="97" t="s">
        <v>396</v>
      </c>
      <c r="K143" s="97" t="s">
        <v>396</v>
      </c>
      <c r="L143" s="214">
        <v>6</v>
      </c>
      <c r="M143" s="206">
        <v>5</v>
      </c>
      <c r="N143" s="181">
        <f>(L143-M143)/M143</f>
        <v>0.2</v>
      </c>
      <c r="O143" s="218">
        <v>13</v>
      </c>
      <c r="P143" s="210">
        <v>3</v>
      </c>
      <c r="Q143" s="181">
        <f t="shared" ref="Q143:Q180" si="3">(O143-P143)/P143</f>
        <v>3.3333333333333335</v>
      </c>
      <c r="R143" s="84"/>
      <c r="S143" s="84"/>
      <c r="T143" s="84"/>
      <c r="U143" s="84"/>
      <c r="V143" s="84"/>
    </row>
    <row r="144" spans="1:22" x14ac:dyDescent="0.25">
      <c r="A144" s="229"/>
      <c r="B144" s="239" t="s">
        <v>324</v>
      </c>
      <c r="C144" s="240"/>
      <c r="D144" s="93">
        <v>1</v>
      </c>
      <c r="E144" s="215">
        <v>0.53</v>
      </c>
      <c r="F144" s="214">
        <v>30</v>
      </c>
      <c r="G144" s="204">
        <v>10</v>
      </c>
      <c r="H144" s="135">
        <f t="shared" si="2"/>
        <v>2</v>
      </c>
      <c r="I144" s="93" t="s">
        <v>396</v>
      </c>
      <c r="J144" s="97" t="s">
        <v>396</v>
      </c>
      <c r="K144" s="97" t="s">
        <v>396</v>
      </c>
      <c r="L144" s="214">
        <v>0</v>
      </c>
      <c r="M144" s="206">
        <v>0</v>
      </c>
      <c r="N144" s="181" t="e">
        <f>(L144-M144)/M144</f>
        <v>#DIV/0!</v>
      </c>
      <c r="O144" s="218">
        <v>2</v>
      </c>
      <c r="P144" s="210">
        <v>1</v>
      </c>
      <c r="Q144" s="181">
        <f t="shared" si="3"/>
        <v>1</v>
      </c>
      <c r="R144" s="84"/>
      <c r="S144" s="84"/>
      <c r="T144" s="84"/>
      <c r="U144" s="84"/>
      <c r="V144" s="84"/>
    </row>
    <row r="145" spans="1:22" x14ac:dyDescent="0.25">
      <c r="A145" s="228" t="s">
        <v>327</v>
      </c>
      <c r="B145" s="239" t="s">
        <v>328</v>
      </c>
      <c r="C145" s="240"/>
      <c r="D145" s="93">
        <v>1</v>
      </c>
      <c r="E145" s="215">
        <f t="shared" ref="E145:E146" si="4">F145*I23</f>
        <v>0</v>
      </c>
      <c r="F145" s="214">
        <v>0</v>
      </c>
      <c r="G145" s="204">
        <v>0</v>
      </c>
      <c r="H145" s="135" t="s">
        <v>396</v>
      </c>
      <c r="I145" s="93" t="s">
        <v>396</v>
      </c>
      <c r="J145" s="97" t="s">
        <v>396</v>
      </c>
      <c r="K145" s="97" t="s">
        <v>396</v>
      </c>
      <c r="L145" s="214">
        <v>0</v>
      </c>
      <c r="M145" s="206">
        <v>0</v>
      </c>
      <c r="N145" s="181" t="e">
        <f>(L145-M145)/M145</f>
        <v>#DIV/0!</v>
      </c>
      <c r="O145" s="218">
        <v>6</v>
      </c>
      <c r="P145" s="210">
        <v>1</v>
      </c>
      <c r="Q145" s="181">
        <f t="shared" si="3"/>
        <v>5</v>
      </c>
      <c r="R145" s="84"/>
      <c r="S145" s="84"/>
      <c r="T145" s="84"/>
      <c r="U145" s="84"/>
      <c r="V145" s="84"/>
    </row>
    <row r="146" spans="1:22" x14ac:dyDescent="0.25">
      <c r="A146" s="233"/>
      <c r="B146" s="239" t="s">
        <v>329</v>
      </c>
      <c r="C146" s="240"/>
      <c r="D146" s="93">
        <v>1</v>
      </c>
      <c r="E146" s="215">
        <f t="shared" si="4"/>
        <v>0</v>
      </c>
      <c r="F146" s="214">
        <v>0</v>
      </c>
      <c r="G146" s="204">
        <v>0</v>
      </c>
      <c r="H146" s="150" t="s">
        <v>396</v>
      </c>
      <c r="I146" s="93" t="s">
        <v>396</v>
      </c>
      <c r="J146" s="97" t="s">
        <v>396</v>
      </c>
      <c r="K146" s="97" t="s">
        <v>396</v>
      </c>
      <c r="L146" s="214">
        <v>0</v>
      </c>
      <c r="M146" s="206">
        <v>4</v>
      </c>
      <c r="N146" s="181">
        <f t="shared" ref="N146:N179" si="5">(L146-M146)/M146</f>
        <v>-1</v>
      </c>
      <c r="O146" s="218">
        <v>0</v>
      </c>
      <c r="P146" s="210">
        <v>3</v>
      </c>
      <c r="Q146" s="181">
        <f t="shared" si="3"/>
        <v>-1</v>
      </c>
    </row>
    <row r="147" spans="1:22" x14ac:dyDescent="0.25">
      <c r="A147" s="233"/>
      <c r="B147" s="239" t="s">
        <v>330</v>
      </c>
      <c r="C147" s="240"/>
      <c r="D147" s="93">
        <v>1</v>
      </c>
      <c r="E147" s="215">
        <v>0.85</v>
      </c>
      <c r="F147" s="214">
        <v>28</v>
      </c>
      <c r="G147" s="204">
        <v>9</v>
      </c>
      <c r="H147" s="135">
        <f t="shared" ref="H147:H175" si="6">(F147-G147)/G147</f>
        <v>2.1111111111111112</v>
      </c>
      <c r="I147" s="93" t="s">
        <v>396</v>
      </c>
      <c r="J147" s="97" t="s">
        <v>396</v>
      </c>
      <c r="K147" s="97" t="s">
        <v>396</v>
      </c>
      <c r="L147" s="214">
        <v>0</v>
      </c>
      <c r="M147" s="206">
        <v>0</v>
      </c>
      <c r="N147" s="181" t="e">
        <f t="shared" si="5"/>
        <v>#DIV/0!</v>
      </c>
      <c r="O147" s="218">
        <v>4</v>
      </c>
      <c r="P147" s="210">
        <v>0</v>
      </c>
      <c r="Q147" s="181" t="e">
        <f t="shared" si="3"/>
        <v>#DIV/0!</v>
      </c>
    </row>
    <row r="148" spans="1:22" x14ac:dyDescent="0.25">
      <c r="A148" s="233"/>
      <c r="B148" s="239" t="s">
        <v>331</v>
      </c>
      <c r="C148" s="240"/>
      <c r="D148" s="93">
        <v>1</v>
      </c>
      <c r="E148" s="215">
        <v>2.0499999999999998</v>
      </c>
      <c r="F148" s="214">
        <v>26</v>
      </c>
      <c r="G148" s="204">
        <v>9</v>
      </c>
      <c r="H148" s="135">
        <f t="shared" si="6"/>
        <v>1.8888888888888888</v>
      </c>
      <c r="I148" s="93" t="s">
        <v>396</v>
      </c>
      <c r="J148" s="97" t="s">
        <v>396</v>
      </c>
      <c r="K148" s="97" t="s">
        <v>396</v>
      </c>
      <c r="L148" s="214">
        <v>0</v>
      </c>
      <c r="M148" s="206">
        <v>0</v>
      </c>
      <c r="N148" s="181" t="e">
        <f t="shared" si="5"/>
        <v>#DIV/0!</v>
      </c>
      <c r="O148" s="218">
        <v>1</v>
      </c>
      <c r="P148" s="210">
        <v>0</v>
      </c>
      <c r="Q148" s="181" t="e">
        <f t="shared" si="3"/>
        <v>#DIV/0!</v>
      </c>
    </row>
    <row r="149" spans="1:22" x14ac:dyDescent="0.25">
      <c r="A149" s="233"/>
      <c r="B149" s="239" t="s">
        <v>332</v>
      </c>
      <c r="C149" s="240"/>
      <c r="D149" s="93">
        <v>1</v>
      </c>
      <c r="E149" s="215">
        <v>0.57999999999999996</v>
      </c>
      <c r="F149" s="214">
        <v>80</v>
      </c>
      <c r="G149" s="204">
        <v>56</v>
      </c>
      <c r="H149" s="135">
        <f t="shared" si="6"/>
        <v>0.42857142857142855</v>
      </c>
      <c r="I149" s="93" t="s">
        <v>396</v>
      </c>
      <c r="J149" s="97" t="s">
        <v>396</v>
      </c>
      <c r="K149" s="97" t="s">
        <v>396</v>
      </c>
      <c r="L149" s="214">
        <v>2</v>
      </c>
      <c r="M149" s="206">
        <v>14</v>
      </c>
      <c r="N149" s="181">
        <f t="shared" si="5"/>
        <v>-0.8571428571428571</v>
      </c>
      <c r="O149" s="218">
        <v>3</v>
      </c>
      <c r="P149" s="210">
        <v>4</v>
      </c>
      <c r="Q149" s="181">
        <f t="shared" si="3"/>
        <v>-0.25</v>
      </c>
    </row>
    <row r="150" spans="1:22" x14ac:dyDescent="0.25">
      <c r="A150" s="229"/>
      <c r="B150" s="239" t="s">
        <v>333</v>
      </c>
      <c r="C150" s="240"/>
      <c r="D150" s="93">
        <v>1</v>
      </c>
      <c r="E150" s="215">
        <v>0.16</v>
      </c>
      <c r="F150" s="214">
        <v>24</v>
      </c>
      <c r="G150" s="204">
        <v>14</v>
      </c>
      <c r="H150" s="135">
        <f t="shared" si="6"/>
        <v>0.7142857142857143</v>
      </c>
      <c r="I150" s="93" t="s">
        <v>396</v>
      </c>
      <c r="J150" s="97" t="s">
        <v>396</v>
      </c>
      <c r="K150" s="97" t="s">
        <v>396</v>
      </c>
      <c r="L150" s="214">
        <v>0</v>
      </c>
      <c r="M150" s="206">
        <v>0</v>
      </c>
      <c r="N150" s="181" t="e">
        <f t="shared" si="5"/>
        <v>#DIV/0!</v>
      </c>
      <c r="O150" s="218">
        <v>1</v>
      </c>
      <c r="P150" s="210">
        <v>4</v>
      </c>
      <c r="Q150" s="181">
        <f t="shared" si="3"/>
        <v>-0.75</v>
      </c>
    </row>
    <row r="151" spans="1:22" x14ac:dyDescent="0.25">
      <c r="A151" s="228" t="s">
        <v>334</v>
      </c>
      <c r="B151" s="239" t="s">
        <v>335</v>
      </c>
      <c r="C151" s="240"/>
      <c r="D151" s="93">
        <v>1</v>
      </c>
      <c r="E151" s="215">
        <v>0.09</v>
      </c>
      <c r="F151" s="214">
        <v>50</v>
      </c>
      <c r="G151" s="204">
        <v>40</v>
      </c>
      <c r="H151" s="135">
        <f t="shared" si="6"/>
        <v>0.25</v>
      </c>
      <c r="I151" s="93" t="s">
        <v>396</v>
      </c>
      <c r="J151" s="97" t="s">
        <v>396</v>
      </c>
      <c r="K151" s="97" t="s">
        <v>396</v>
      </c>
      <c r="L151" s="214">
        <v>1</v>
      </c>
      <c r="M151" s="206">
        <v>2</v>
      </c>
      <c r="N151" s="181">
        <f t="shared" si="5"/>
        <v>-0.5</v>
      </c>
      <c r="O151" s="218">
        <v>2</v>
      </c>
      <c r="P151" s="210">
        <v>0</v>
      </c>
      <c r="Q151" s="181" t="e">
        <f t="shared" si="3"/>
        <v>#DIV/0!</v>
      </c>
    </row>
    <row r="152" spans="1:22" x14ac:dyDescent="0.25">
      <c r="A152" s="233"/>
      <c r="B152" s="239" t="s">
        <v>336</v>
      </c>
      <c r="C152" s="240"/>
      <c r="D152" s="93">
        <v>1</v>
      </c>
      <c r="E152" s="215">
        <v>0.06</v>
      </c>
      <c r="F152" s="214">
        <v>49</v>
      </c>
      <c r="G152" s="204">
        <v>41</v>
      </c>
      <c r="H152" s="135">
        <f t="shared" si="6"/>
        <v>0.1951219512195122</v>
      </c>
      <c r="I152" s="93" t="s">
        <v>396</v>
      </c>
      <c r="J152" s="97" t="s">
        <v>396</v>
      </c>
      <c r="K152" s="97" t="s">
        <v>396</v>
      </c>
      <c r="L152" s="214">
        <v>2</v>
      </c>
      <c r="M152" s="206">
        <v>2</v>
      </c>
      <c r="N152" s="181">
        <f t="shared" si="5"/>
        <v>0</v>
      </c>
      <c r="O152" s="218">
        <v>3</v>
      </c>
      <c r="P152" s="210">
        <v>0</v>
      </c>
      <c r="Q152" s="181" t="e">
        <f t="shared" si="3"/>
        <v>#DIV/0!</v>
      </c>
    </row>
    <row r="153" spans="1:22" x14ac:dyDescent="0.25">
      <c r="A153" s="229"/>
      <c r="B153" s="239" t="s">
        <v>337</v>
      </c>
      <c r="C153" s="240"/>
      <c r="D153" s="93">
        <v>1</v>
      </c>
      <c r="E153" s="215">
        <v>0.02</v>
      </c>
      <c r="F153" s="214">
        <v>100</v>
      </c>
      <c r="G153" s="204">
        <v>63</v>
      </c>
      <c r="H153" s="135">
        <f t="shared" si="6"/>
        <v>0.58730158730158732</v>
      </c>
      <c r="I153" s="93" t="s">
        <v>396</v>
      </c>
      <c r="J153" s="97" t="s">
        <v>396</v>
      </c>
      <c r="K153" s="97" t="s">
        <v>396</v>
      </c>
      <c r="L153" s="214">
        <v>5</v>
      </c>
      <c r="M153" s="206">
        <v>0</v>
      </c>
      <c r="N153" s="181" t="e">
        <f t="shared" si="5"/>
        <v>#DIV/0!</v>
      </c>
      <c r="O153" s="218">
        <v>6</v>
      </c>
      <c r="P153" s="210">
        <v>2</v>
      </c>
      <c r="Q153" s="181">
        <f t="shared" si="3"/>
        <v>2</v>
      </c>
    </row>
    <row r="154" spans="1:22" x14ac:dyDescent="0.25">
      <c r="A154" s="149" t="s">
        <v>338</v>
      </c>
      <c r="B154" s="239" t="s">
        <v>397</v>
      </c>
      <c r="C154" s="240"/>
      <c r="D154" s="93">
        <v>1</v>
      </c>
      <c r="E154" s="215">
        <v>22.42</v>
      </c>
      <c r="F154" s="214">
        <v>131</v>
      </c>
      <c r="G154" s="204">
        <v>90</v>
      </c>
      <c r="H154" s="135">
        <f t="shared" si="6"/>
        <v>0.45555555555555555</v>
      </c>
      <c r="I154" s="93" t="s">
        <v>396</v>
      </c>
      <c r="J154" s="97" t="s">
        <v>396</v>
      </c>
      <c r="K154" s="97" t="s">
        <v>396</v>
      </c>
      <c r="L154" s="214">
        <v>4</v>
      </c>
      <c r="M154" s="206">
        <v>10</v>
      </c>
      <c r="N154" s="181">
        <f t="shared" si="5"/>
        <v>-0.6</v>
      </c>
      <c r="O154" s="218">
        <v>6</v>
      </c>
      <c r="P154" s="210">
        <v>5</v>
      </c>
      <c r="Q154" s="181">
        <f t="shared" si="3"/>
        <v>0.2</v>
      </c>
    </row>
    <row r="155" spans="1:22" x14ac:dyDescent="0.25">
      <c r="A155" s="93" t="s">
        <v>342</v>
      </c>
      <c r="B155" s="239" t="s">
        <v>386</v>
      </c>
      <c r="C155" s="240"/>
      <c r="D155" s="93">
        <v>3</v>
      </c>
      <c r="E155" s="215">
        <v>0.02</v>
      </c>
      <c r="F155" s="214">
        <v>82</v>
      </c>
      <c r="G155" s="204">
        <v>79</v>
      </c>
      <c r="H155" s="135">
        <f t="shared" si="6"/>
        <v>3.7974683544303799E-2</v>
      </c>
      <c r="I155" s="93" t="s">
        <v>396</v>
      </c>
      <c r="J155" s="97" t="s">
        <v>396</v>
      </c>
      <c r="K155" s="97" t="s">
        <v>396</v>
      </c>
      <c r="L155" s="214">
        <v>1</v>
      </c>
      <c r="M155" s="206">
        <v>4</v>
      </c>
      <c r="N155" s="181">
        <f t="shared" si="5"/>
        <v>-0.75</v>
      </c>
      <c r="O155" s="218">
        <v>2</v>
      </c>
      <c r="P155" s="210">
        <v>1</v>
      </c>
      <c r="Q155" s="181">
        <f t="shared" si="3"/>
        <v>1</v>
      </c>
    </row>
    <row r="156" spans="1:22" x14ac:dyDescent="0.25">
      <c r="A156" s="228" t="s">
        <v>344</v>
      </c>
      <c r="B156" s="239" t="s">
        <v>345</v>
      </c>
      <c r="C156" s="240"/>
      <c r="D156" s="93">
        <v>1</v>
      </c>
      <c r="E156" s="215">
        <v>0.01</v>
      </c>
      <c r="F156" s="214">
        <v>40</v>
      </c>
      <c r="G156" s="204">
        <v>31</v>
      </c>
      <c r="H156" s="135">
        <f t="shared" si="6"/>
        <v>0.29032258064516131</v>
      </c>
      <c r="I156" s="93" t="s">
        <v>396</v>
      </c>
      <c r="J156" s="97" t="s">
        <v>396</v>
      </c>
      <c r="K156" s="97" t="s">
        <v>396</v>
      </c>
      <c r="L156" s="214">
        <v>0</v>
      </c>
      <c r="M156" s="206">
        <v>2</v>
      </c>
      <c r="N156" s="181">
        <f t="shared" si="5"/>
        <v>-1</v>
      </c>
      <c r="O156" s="218">
        <v>3</v>
      </c>
      <c r="P156" s="210">
        <v>1</v>
      </c>
      <c r="Q156" s="181">
        <f t="shared" si="3"/>
        <v>2</v>
      </c>
    </row>
    <row r="157" spans="1:22" x14ac:dyDescent="0.25">
      <c r="A157" s="233"/>
      <c r="B157" s="239" t="s">
        <v>346</v>
      </c>
      <c r="C157" s="240"/>
      <c r="D157" s="93">
        <v>1</v>
      </c>
      <c r="E157" s="215">
        <v>0.01</v>
      </c>
      <c r="F157" s="214">
        <v>47</v>
      </c>
      <c r="G157" s="204">
        <v>37</v>
      </c>
      <c r="H157" s="135">
        <f t="shared" si="6"/>
        <v>0.27027027027027029</v>
      </c>
      <c r="I157" s="93" t="s">
        <v>396</v>
      </c>
      <c r="J157" s="97" t="s">
        <v>396</v>
      </c>
      <c r="K157" s="97" t="s">
        <v>396</v>
      </c>
      <c r="L157" s="214">
        <v>3</v>
      </c>
      <c r="M157" s="206">
        <v>3</v>
      </c>
      <c r="N157" s="181">
        <f t="shared" si="5"/>
        <v>0</v>
      </c>
      <c r="O157" s="218">
        <v>6</v>
      </c>
      <c r="P157" s="210">
        <v>4</v>
      </c>
      <c r="Q157" s="181">
        <f t="shared" si="3"/>
        <v>0.5</v>
      </c>
    </row>
    <row r="158" spans="1:22" x14ac:dyDescent="0.25">
      <c r="A158" s="229"/>
      <c r="B158" s="239" t="s">
        <v>347</v>
      </c>
      <c r="C158" s="240"/>
      <c r="D158" s="93">
        <v>1</v>
      </c>
      <c r="E158" s="215">
        <v>0.01</v>
      </c>
      <c r="F158" s="214">
        <v>19</v>
      </c>
      <c r="G158" s="204">
        <v>11</v>
      </c>
      <c r="H158" s="135">
        <f t="shared" si="6"/>
        <v>0.72727272727272729</v>
      </c>
      <c r="I158" s="93" t="s">
        <v>396</v>
      </c>
      <c r="J158" s="97" t="s">
        <v>396</v>
      </c>
      <c r="K158" s="97" t="s">
        <v>396</v>
      </c>
      <c r="L158" s="214">
        <v>0</v>
      </c>
      <c r="M158" s="206">
        <v>0</v>
      </c>
      <c r="N158" s="181" t="e">
        <f t="shared" si="5"/>
        <v>#DIV/0!</v>
      </c>
      <c r="O158" s="218">
        <v>0</v>
      </c>
      <c r="P158" s="210">
        <v>0</v>
      </c>
      <c r="Q158" s="181" t="e">
        <f t="shared" si="3"/>
        <v>#DIV/0!</v>
      </c>
    </row>
    <row r="159" spans="1:22" x14ac:dyDescent="0.25">
      <c r="A159" s="228" t="s">
        <v>348</v>
      </c>
      <c r="B159" s="239" t="s">
        <v>349</v>
      </c>
      <c r="C159" s="240"/>
      <c r="D159" s="93">
        <v>1</v>
      </c>
      <c r="E159" s="215">
        <v>0.01</v>
      </c>
      <c r="F159" s="214">
        <v>27</v>
      </c>
      <c r="G159" s="204">
        <v>20</v>
      </c>
      <c r="H159" s="135">
        <f t="shared" si="6"/>
        <v>0.35</v>
      </c>
      <c r="I159" s="93" t="s">
        <v>396</v>
      </c>
      <c r="J159" s="97" t="s">
        <v>396</v>
      </c>
      <c r="K159" s="97" t="s">
        <v>396</v>
      </c>
      <c r="L159" s="214">
        <v>1</v>
      </c>
      <c r="M159" s="206">
        <v>0</v>
      </c>
      <c r="N159" s="181" t="e">
        <f t="shared" si="5"/>
        <v>#DIV/0!</v>
      </c>
      <c r="O159" s="218">
        <v>0</v>
      </c>
      <c r="P159" s="210">
        <v>0</v>
      </c>
      <c r="Q159" s="181" t="e">
        <f t="shared" si="3"/>
        <v>#DIV/0!</v>
      </c>
    </row>
    <row r="160" spans="1:22" x14ac:dyDescent="0.25">
      <c r="A160" s="229"/>
      <c r="B160" s="239" t="s">
        <v>350</v>
      </c>
      <c r="C160" s="240"/>
      <c r="D160" s="93">
        <v>1</v>
      </c>
      <c r="E160" s="215">
        <v>0.01</v>
      </c>
      <c r="F160" s="214">
        <v>9</v>
      </c>
      <c r="G160" s="204">
        <v>6</v>
      </c>
      <c r="H160" s="135">
        <f t="shared" si="6"/>
        <v>0.5</v>
      </c>
      <c r="I160" s="93" t="s">
        <v>396</v>
      </c>
      <c r="J160" s="97" t="s">
        <v>396</v>
      </c>
      <c r="K160" s="97" t="s">
        <v>396</v>
      </c>
      <c r="L160" s="214">
        <v>0</v>
      </c>
      <c r="M160" s="206">
        <v>0</v>
      </c>
      <c r="N160" s="181" t="e">
        <f t="shared" si="5"/>
        <v>#DIV/0!</v>
      </c>
      <c r="O160" s="218">
        <v>0</v>
      </c>
      <c r="P160" s="210">
        <v>0</v>
      </c>
      <c r="Q160" s="181" t="e">
        <f t="shared" si="3"/>
        <v>#DIV/0!</v>
      </c>
    </row>
    <row r="161" spans="1:17" x14ac:dyDescent="0.25">
      <c r="A161" s="228" t="s">
        <v>351</v>
      </c>
      <c r="B161" s="239" t="s">
        <v>352</v>
      </c>
      <c r="C161" s="240"/>
      <c r="D161" s="93">
        <v>4</v>
      </c>
      <c r="E161" s="215">
        <v>1.31</v>
      </c>
      <c r="F161" s="214">
        <v>12</v>
      </c>
      <c r="G161" s="204">
        <v>9</v>
      </c>
      <c r="H161" s="135">
        <f t="shared" si="6"/>
        <v>0.33333333333333331</v>
      </c>
      <c r="I161" s="93" t="s">
        <v>396</v>
      </c>
      <c r="J161" s="97" t="s">
        <v>396</v>
      </c>
      <c r="K161" s="97" t="s">
        <v>396</v>
      </c>
      <c r="L161" s="214">
        <v>0</v>
      </c>
      <c r="M161" s="206">
        <v>3</v>
      </c>
      <c r="N161" s="181">
        <f t="shared" si="5"/>
        <v>-1</v>
      </c>
      <c r="O161" s="218">
        <v>0</v>
      </c>
      <c r="P161" s="210">
        <v>0</v>
      </c>
      <c r="Q161" s="181" t="e">
        <f t="shared" si="3"/>
        <v>#DIV/0!</v>
      </c>
    </row>
    <row r="162" spans="1:17" x14ac:dyDescent="0.25">
      <c r="A162" s="233"/>
      <c r="B162" s="239" t="s">
        <v>353</v>
      </c>
      <c r="C162" s="240"/>
      <c r="D162" s="93">
        <v>1</v>
      </c>
      <c r="E162" s="215">
        <v>6.88</v>
      </c>
      <c r="F162" s="214">
        <v>87</v>
      </c>
      <c r="G162" s="204">
        <v>0</v>
      </c>
      <c r="H162" s="135" t="e">
        <f t="shared" si="6"/>
        <v>#DIV/0!</v>
      </c>
      <c r="I162" s="93" t="s">
        <v>396</v>
      </c>
      <c r="J162" s="97" t="s">
        <v>396</v>
      </c>
      <c r="K162" s="97" t="s">
        <v>396</v>
      </c>
      <c r="L162" s="174">
        <v>2</v>
      </c>
      <c r="M162" s="206">
        <v>2</v>
      </c>
      <c r="N162" s="181">
        <f t="shared" si="5"/>
        <v>0</v>
      </c>
      <c r="O162" s="97">
        <v>5</v>
      </c>
      <c r="P162" s="210">
        <v>4</v>
      </c>
      <c r="Q162" s="181">
        <f t="shared" si="3"/>
        <v>0.25</v>
      </c>
    </row>
    <row r="163" spans="1:17" x14ac:dyDescent="0.25">
      <c r="A163" s="233"/>
      <c r="B163" s="239" t="s">
        <v>354</v>
      </c>
      <c r="C163" s="240"/>
      <c r="D163" s="93">
        <v>1</v>
      </c>
      <c r="E163" s="215">
        <v>3.99</v>
      </c>
      <c r="F163" s="214">
        <v>102</v>
      </c>
      <c r="G163" s="204">
        <v>48</v>
      </c>
      <c r="H163" s="135">
        <f t="shared" si="6"/>
        <v>1.125</v>
      </c>
      <c r="I163" s="93" t="s">
        <v>396</v>
      </c>
      <c r="J163" s="97" t="s">
        <v>396</v>
      </c>
      <c r="K163" s="97" t="s">
        <v>396</v>
      </c>
      <c r="L163" s="174">
        <v>4</v>
      </c>
      <c r="M163" s="206">
        <v>1</v>
      </c>
      <c r="N163" s="181">
        <f t="shared" si="5"/>
        <v>3</v>
      </c>
      <c r="O163" s="97">
        <v>2</v>
      </c>
      <c r="P163" s="210">
        <v>2</v>
      </c>
      <c r="Q163" s="181">
        <f t="shared" si="3"/>
        <v>0</v>
      </c>
    </row>
    <row r="164" spans="1:17" x14ac:dyDescent="0.25">
      <c r="A164" s="233"/>
      <c r="B164" s="118" t="s">
        <v>398</v>
      </c>
      <c r="C164" s="179"/>
      <c r="D164" s="93">
        <v>1</v>
      </c>
      <c r="E164" s="215">
        <v>6.88</v>
      </c>
      <c r="F164" s="214">
        <v>87</v>
      </c>
      <c r="G164" s="204">
        <v>57</v>
      </c>
      <c r="H164" s="135">
        <f t="shared" si="6"/>
        <v>0.52631578947368418</v>
      </c>
      <c r="I164" s="93"/>
      <c r="J164" s="97"/>
      <c r="K164" s="97"/>
      <c r="L164" s="174">
        <v>2</v>
      </c>
      <c r="M164" s="206">
        <v>0</v>
      </c>
      <c r="N164" s="181" t="e">
        <f t="shared" si="5"/>
        <v>#DIV/0!</v>
      </c>
      <c r="O164" s="174">
        <v>5</v>
      </c>
      <c r="P164" s="214">
        <v>0</v>
      </c>
      <c r="Q164" s="181" t="e">
        <f t="shared" si="3"/>
        <v>#DIV/0!</v>
      </c>
    </row>
    <row r="165" spans="1:17" x14ac:dyDescent="0.25">
      <c r="A165" s="233"/>
      <c r="B165" s="239" t="s">
        <v>355</v>
      </c>
      <c r="C165" s="240"/>
      <c r="D165" s="93">
        <v>1</v>
      </c>
      <c r="E165" s="215">
        <v>1.3</v>
      </c>
      <c r="F165" s="214">
        <v>6</v>
      </c>
      <c r="G165" s="204">
        <v>10</v>
      </c>
      <c r="H165" s="135">
        <f t="shared" si="6"/>
        <v>-0.4</v>
      </c>
      <c r="I165" s="93" t="s">
        <v>396</v>
      </c>
      <c r="J165" s="97" t="s">
        <v>396</v>
      </c>
      <c r="K165" s="97" t="s">
        <v>396</v>
      </c>
      <c r="L165" s="174">
        <v>0</v>
      </c>
      <c r="M165" s="206">
        <v>0</v>
      </c>
      <c r="N165" s="181" t="e">
        <f t="shared" si="5"/>
        <v>#DIV/0!</v>
      </c>
      <c r="O165" s="174">
        <v>1</v>
      </c>
      <c r="P165" s="214">
        <v>2</v>
      </c>
      <c r="Q165" s="181">
        <f t="shared" si="3"/>
        <v>-0.5</v>
      </c>
    </row>
    <row r="166" spans="1:17" x14ac:dyDescent="0.25">
      <c r="A166" s="229"/>
      <c r="B166" s="239" t="s">
        <v>356</v>
      </c>
      <c r="C166" s="240"/>
      <c r="D166" s="93">
        <v>1</v>
      </c>
      <c r="E166" s="215">
        <v>0.71</v>
      </c>
      <c r="F166" s="214">
        <v>8</v>
      </c>
      <c r="G166" s="204">
        <v>6</v>
      </c>
      <c r="H166" s="135">
        <f t="shared" si="6"/>
        <v>0.33333333333333331</v>
      </c>
      <c r="I166" s="93" t="s">
        <v>396</v>
      </c>
      <c r="J166" s="97" t="s">
        <v>396</v>
      </c>
      <c r="K166" s="97" t="s">
        <v>396</v>
      </c>
      <c r="L166" s="174">
        <v>0</v>
      </c>
      <c r="M166" s="206">
        <v>0</v>
      </c>
      <c r="N166" s="181" t="e">
        <f t="shared" si="5"/>
        <v>#DIV/0!</v>
      </c>
      <c r="O166" s="174">
        <v>2</v>
      </c>
      <c r="P166" s="214">
        <v>0</v>
      </c>
      <c r="Q166" s="181" t="e">
        <f t="shared" si="3"/>
        <v>#DIV/0!</v>
      </c>
    </row>
    <row r="167" spans="1:17" x14ac:dyDescent="0.25">
      <c r="A167" s="93" t="s">
        <v>357</v>
      </c>
      <c r="B167" s="239" t="s">
        <v>358</v>
      </c>
      <c r="C167" s="240"/>
      <c r="D167" s="93">
        <v>1</v>
      </c>
      <c r="E167" s="215">
        <v>1.37</v>
      </c>
      <c r="F167" s="214">
        <v>96</v>
      </c>
      <c r="G167" s="204">
        <v>68</v>
      </c>
      <c r="H167" s="135">
        <f t="shared" si="6"/>
        <v>0.41176470588235292</v>
      </c>
      <c r="I167" s="93" t="s">
        <v>396</v>
      </c>
      <c r="J167" s="97" t="s">
        <v>396</v>
      </c>
      <c r="K167" s="97" t="s">
        <v>396</v>
      </c>
      <c r="L167" s="174">
        <v>3</v>
      </c>
      <c r="M167" s="206">
        <v>1</v>
      </c>
      <c r="N167" s="181">
        <f t="shared" si="5"/>
        <v>2</v>
      </c>
      <c r="O167" s="214">
        <v>7</v>
      </c>
      <c r="P167" s="214">
        <v>6</v>
      </c>
      <c r="Q167" s="181">
        <f t="shared" si="3"/>
        <v>0.16666666666666666</v>
      </c>
    </row>
    <row r="168" spans="1:17" x14ac:dyDescent="0.25">
      <c r="A168" s="228" t="s">
        <v>359</v>
      </c>
      <c r="B168" s="239" t="s">
        <v>360</v>
      </c>
      <c r="C168" s="240"/>
      <c r="D168" s="93">
        <v>1</v>
      </c>
      <c r="E168" s="215">
        <v>0.01</v>
      </c>
      <c r="F168" s="214">
        <v>148</v>
      </c>
      <c r="G168" s="204">
        <v>136</v>
      </c>
      <c r="H168" s="135">
        <f t="shared" si="6"/>
        <v>8.8235294117647065E-2</v>
      </c>
      <c r="I168" s="93" t="s">
        <v>396</v>
      </c>
      <c r="J168" s="97" t="s">
        <v>396</v>
      </c>
      <c r="K168" s="97" t="s">
        <v>396</v>
      </c>
      <c r="L168" s="174">
        <v>1</v>
      </c>
      <c r="M168" s="206">
        <v>1</v>
      </c>
      <c r="N168" s="181">
        <f t="shared" si="5"/>
        <v>0</v>
      </c>
      <c r="O168" s="214">
        <v>3</v>
      </c>
      <c r="P168" s="214">
        <v>1</v>
      </c>
      <c r="Q168" s="181">
        <f t="shared" si="3"/>
        <v>2</v>
      </c>
    </row>
    <row r="169" spans="1:17" x14ac:dyDescent="0.25">
      <c r="A169" s="233"/>
      <c r="B169" s="239" t="s">
        <v>361</v>
      </c>
      <c r="C169" s="240"/>
      <c r="D169" s="93">
        <v>1</v>
      </c>
      <c r="E169" s="215">
        <v>0.01</v>
      </c>
      <c r="F169" s="214">
        <v>148</v>
      </c>
      <c r="G169" s="204">
        <v>0</v>
      </c>
      <c r="H169" s="135" t="e">
        <f t="shared" si="6"/>
        <v>#DIV/0!</v>
      </c>
      <c r="I169" s="93" t="s">
        <v>396</v>
      </c>
      <c r="J169" s="97" t="s">
        <v>396</v>
      </c>
      <c r="K169" s="97" t="s">
        <v>396</v>
      </c>
      <c r="L169" s="174">
        <v>9</v>
      </c>
      <c r="M169" s="206">
        <v>7</v>
      </c>
      <c r="N169" s="181">
        <f t="shared" si="5"/>
        <v>0.2857142857142857</v>
      </c>
      <c r="O169" s="214">
        <v>6</v>
      </c>
      <c r="P169" s="214">
        <v>9</v>
      </c>
      <c r="Q169" s="181">
        <f t="shared" si="3"/>
        <v>-0.33333333333333331</v>
      </c>
    </row>
    <row r="170" spans="1:17" x14ac:dyDescent="0.25">
      <c r="A170" s="229"/>
      <c r="B170" s="239" t="s">
        <v>399</v>
      </c>
      <c r="C170" s="240"/>
      <c r="D170" s="93">
        <v>4</v>
      </c>
      <c r="E170" s="215">
        <v>1.07</v>
      </c>
      <c r="F170" s="214">
        <v>131</v>
      </c>
      <c r="G170" s="204">
        <v>135</v>
      </c>
      <c r="H170" s="135">
        <f t="shared" si="6"/>
        <v>-2.9629629629629631E-2</v>
      </c>
      <c r="I170" s="93" t="s">
        <v>396</v>
      </c>
      <c r="J170" s="97" t="s">
        <v>396</v>
      </c>
      <c r="K170" s="97" t="s">
        <v>396</v>
      </c>
      <c r="L170" s="174">
        <v>5</v>
      </c>
      <c r="M170" s="206">
        <v>9</v>
      </c>
      <c r="N170" s="181">
        <f t="shared" si="5"/>
        <v>-0.44444444444444442</v>
      </c>
      <c r="O170" s="214">
        <v>1</v>
      </c>
      <c r="P170" s="214">
        <v>6</v>
      </c>
      <c r="Q170" s="181">
        <f t="shared" si="3"/>
        <v>-0.83333333333333337</v>
      </c>
    </row>
    <row r="171" spans="1:17" x14ac:dyDescent="0.25">
      <c r="A171" s="228" t="s">
        <v>364</v>
      </c>
      <c r="B171" s="239" t="s">
        <v>400</v>
      </c>
      <c r="C171" s="240"/>
      <c r="D171" s="93">
        <v>1</v>
      </c>
      <c r="E171" s="215">
        <v>0.03</v>
      </c>
      <c r="F171" s="174">
        <v>54</v>
      </c>
      <c r="G171" s="204">
        <v>39</v>
      </c>
      <c r="H171" s="135">
        <f t="shared" si="6"/>
        <v>0.38461538461538464</v>
      </c>
      <c r="I171" s="93" t="s">
        <v>396</v>
      </c>
      <c r="J171" s="97" t="s">
        <v>396</v>
      </c>
      <c r="K171" s="97" t="s">
        <v>396</v>
      </c>
      <c r="L171" s="174">
        <v>2</v>
      </c>
      <c r="M171" s="206">
        <v>2</v>
      </c>
      <c r="N171" s="181">
        <f t="shared" si="5"/>
        <v>0</v>
      </c>
      <c r="O171" s="214">
        <v>2</v>
      </c>
      <c r="P171" s="214">
        <v>3</v>
      </c>
      <c r="Q171" s="181">
        <f t="shared" si="3"/>
        <v>-0.33333333333333331</v>
      </c>
    </row>
    <row r="172" spans="1:17" x14ac:dyDescent="0.25">
      <c r="A172" s="233"/>
      <c r="B172" s="239" t="s">
        <v>401</v>
      </c>
      <c r="C172" s="240"/>
      <c r="D172" s="93">
        <v>1</v>
      </c>
      <c r="E172" s="215">
        <v>0.1</v>
      </c>
      <c r="F172" s="93">
        <v>52</v>
      </c>
      <c r="G172" s="202">
        <v>27</v>
      </c>
      <c r="H172" s="135">
        <f t="shared" si="6"/>
        <v>0.92592592592592593</v>
      </c>
      <c r="I172" s="93" t="s">
        <v>396</v>
      </c>
      <c r="J172" s="97" t="s">
        <v>396</v>
      </c>
      <c r="K172" s="97" t="s">
        <v>396</v>
      </c>
      <c r="L172" s="174">
        <v>0</v>
      </c>
      <c r="M172" s="206">
        <v>0</v>
      </c>
      <c r="N172" s="181" t="e">
        <f t="shared" si="5"/>
        <v>#DIV/0!</v>
      </c>
      <c r="O172" s="214">
        <v>0</v>
      </c>
      <c r="P172" s="214">
        <v>0</v>
      </c>
      <c r="Q172" s="181" t="e">
        <f t="shared" si="3"/>
        <v>#DIV/0!</v>
      </c>
    </row>
    <row r="173" spans="1:17" x14ac:dyDescent="0.25">
      <c r="A173" s="233"/>
      <c r="B173" s="239" t="s">
        <v>369</v>
      </c>
      <c r="C173" s="240"/>
      <c r="D173" s="93">
        <v>1</v>
      </c>
      <c r="E173" s="215">
        <v>0.13</v>
      </c>
      <c r="F173" s="93">
        <v>22</v>
      </c>
      <c r="G173" s="202">
        <v>13</v>
      </c>
      <c r="H173" s="135">
        <f t="shared" si="6"/>
        <v>0.69230769230769229</v>
      </c>
      <c r="I173" s="93" t="s">
        <v>396</v>
      </c>
      <c r="J173" s="97" t="s">
        <v>396</v>
      </c>
      <c r="K173" s="97" t="s">
        <v>396</v>
      </c>
      <c r="L173" s="174">
        <v>2</v>
      </c>
      <c r="M173" s="206">
        <v>0</v>
      </c>
      <c r="N173" s="181" t="e">
        <f t="shared" si="5"/>
        <v>#DIV/0!</v>
      </c>
      <c r="O173" s="214">
        <v>5</v>
      </c>
      <c r="P173" s="214">
        <v>0</v>
      </c>
      <c r="Q173" s="181" t="e">
        <f t="shared" si="3"/>
        <v>#DIV/0!</v>
      </c>
    </row>
    <row r="174" spans="1:17" x14ac:dyDescent="0.25">
      <c r="A174" s="233"/>
      <c r="B174" s="239" t="s">
        <v>370</v>
      </c>
      <c r="C174" s="240"/>
      <c r="D174" s="93">
        <v>1</v>
      </c>
      <c r="E174" s="215">
        <v>0.13</v>
      </c>
      <c r="F174" s="93">
        <v>29</v>
      </c>
      <c r="G174" s="202">
        <v>17</v>
      </c>
      <c r="H174" s="135">
        <f t="shared" si="6"/>
        <v>0.70588235294117652</v>
      </c>
      <c r="I174" s="93" t="s">
        <v>396</v>
      </c>
      <c r="J174" s="97" t="s">
        <v>396</v>
      </c>
      <c r="K174" s="97" t="s">
        <v>396</v>
      </c>
      <c r="L174" s="174">
        <v>0</v>
      </c>
      <c r="M174" s="206">
        <v>0</v>
      </c>
      <c r="N174" s="181" t="e">
        <f t="shared" si="5"/>
        <v>#DIV/0!</v>
      </c>
      <c r="O174" s="214">
        <v>2</v>
      </c>
      <c r="P174" s="214">
        <v>0</v>
      </c>
      <c r="Q174" s="181" t="e">
        <f t="shared" si="3"/>
        <v>#DIV/0!</v>
      </c>
    </row>
    <row r="175" spans="1:17" x14ac:dyDescent="0.25">
      <c r="A175" s="229"/>
      <c r="B175" s="239" t="s">
        <v>371</v>
      </c>
      <c r="C175" s="240"/>
      <c r="D175" s="93">
        <v>1</v>
      </c>
      <c r="E175" s="215">
        <f t="shared" ref="E175" si="7">F175*I57</f>
        <v>8.0566800000000001E-3</v>
      </c>
      <c r="F175" s="93">
        <v>12</v>
      </c>
      <c r="G175" s="202">
        <v>10</v>
      </c>
      <c r="H175" s="135">
        <f t="shared" si="6"/>
        <v>0.2</v>
      </c>
      <c r="I175" s="93" t="s">
        <v>396</v>
      </c>
      <c r="J175" s="97" t="s">
        <v>396</v>
      </c>
      <c r="K175" s="97" t="s">
        <v>396</v>
      </c>
      <c r="L175" s="174">
        <v>0</v>
      </c>
      <c r="M175" s="206">
        <v>0</v>
      </c>
      <c r="N175" s="181" t="e">
        <f t="shared" si="5"/>
        <v>#DIV/0!</v>
      </c>
      <c r="O175" s="214">
        <v>0</v>
      </c>
      <c r="P175" s="214">
        <v>0</v>
      </c>
      <c r="Q175" s="181" t="e">
        <f t="shared" si="3"/>
        <v>#DIV/0!</v>
      </c>
    </row>
    <row r="176" spans="1:17" x14ac:dyDescent="0.25">
      <c r="A176" s="228" t="s">
        <v>372</v>
      </c>
      <c r="B176" s="239" t="s">
        <v>387</v>
      </c>
      <c r="C176" s="240"/>
      <c r="D176" s="228">
        <v>1</v>
      </c>
      <c r="E176" s="236">
        <v>0.17</v>
      </c>
      <c r="F176" s="228">
        <v>371</v>
      </c>
      <c r="G176" s="228">
        <v>277</v>
      </c>
      <c r="H176" s="231">
        <v>-1</v>
      </c>
      <c r="I176" s="228" t="s">
        <v>396</v>
      </c>
      <c r="J176" s="228" t="s">
        <v>396</v>
      </c>
      <c r="K176" s="228" t="s">
        <v>396</v>
      </c>
      <c r="L176" s="174">
        <v>3</v>
      </c>
      <c r="M176" s="206">
        <v>9</v>
      </c>
      <c r="N176" s="181">
        <f t="shared" si="5"/>
        <v>-0.66666666666666663</v>
      </c>
      <c r="O176" s="214">
        <v>4</v>
      </c>
      <c r="P176" s="214">
        <v>6</v>
      </c>
      <c r="Q176" s="181">
        <f t="shared" si="3"/>
        <v>-0.33333333333333331</v>
      </c>
    </row>
    <row r="177" spans="1:17" x14ac:dyDescent="0.25">
      <c r="A177" s="229"/>
      <c r="B177" s="272" t="s">
        <v>374</v>
      </c>
      <c r="C177" s="273"/>
      <c r="D177" s="230"/>
      <c r="E177" s="230"/>
      <c r="F177" s="229"/>
      <c r="G177" s="230"/>
      <c r="H177" s="232"/>
      <c r="I177" s="229"/>
      <c r="J177" s="229"/>
      <c r="K177" s="229"/>
      <c r="L177" s="174">
        <v>18</v>
      </c>
      <c r="M177" s="206">
        <v>14</v>
      </c>
      <c r="N177" s="181">
        <f t="shared" si="5"/>
        <v>0.2857142857142857</v>
      </c>
      <c r="O177" s="214">
        <v>33</v>
      </c>
      <c r="P177" s="214">
        <v>18</v>
      </c>
      <c r="Q177" s="181">
        <f t="shared" si="3"/>
        <v>0.83333333333333337</v>
      </c>
    </row>
    <row r="178" spans="1:17" ht="30" x14ac:dyDescent="0.25">
      <c r="A178" s="93" t="s">
        <v>375</v>
      </c>
      <c r="B178" s="241" t="s">
        <v>388</v>
      </c>
      <c r="C178" s="242"/>
      <c r="D178" s="93">
        <v>1</v>
      </c>
      <c r="E178" s="215">
        <v>1.82</v>
      </c>
      <c r="F178" s="93">
        <v>21</v>
      </c>
      <c r="G178" s="202">
        <v>15</v>
      </c>
      <c r="H178" s="135">
        <f t="shared" ref="H178:H180" si="8">(F178-G178)/G178</f>
        <v>0.4</v>
      </c>
      <c r="I178" s="93" t="s">
        <v>396</v>
      </c>
      <c r="J178" s="93" t="s">
        <v>396</v>
      </c>
      <c r="K178" s="93" t="s">
        <v>396</v>
      </c>
      <c r="L178" s="174">
        <v>0</v>
      </c>
      <c r="M178" s="206">
        <v>0</v>
      </c>
      <c r="N178" s="181" t="e">
        <f t="shared" si="5"/>
        <v>#DIV/0!</v>
      </c>
      <c r="O178" s="214">
        <v>0</v>
      </c>
      <c r="P178" s="214">
        <v>0</v>
      </c>
      <c r="Q178" s="181" t="e">
        <f t="shared" si="3"/>
        <v>#DIV/0!</v>
      </c>
    </row>
    <row r="179" spans="1:17" x14ac:dyDescent="0.25">
      <c r="A179" s="105" t="s">
        <v>402</v>
      </c>
      <c r="B179" s="226" t="s">
        <v>403</v>
      </c>
      <c r="C179" s="227"/>
      <c r="D179" s="149">
        <v>1</v>
      </c>
      <c r="E179" s="215">
        <v>18.68</v>
      </c>
      <c r="F179" s="149">
        <v>70</v>
      </c>
      <c r="G179" s="203">
        <v>64</v>
      </c>
      <c r="H179" s="135">
        <f t="shared" si="8"/>
        <v>9.375E-2</v>
      </c>
      <c r="I179" s="149" t="s">
        <v>396</v>
      </c>
      <c r="J179" s="149" t="s">
        <v>396</v>
      </c>
      <c r="K179" s="149" t="s">
        <v>396</v>
      </c>
      <c r="L179" s="173">
        <v>2</v>
      </c>
      <c r="M179" s="205">
        <v>1</v>
      </c>
      <c r="N179" s="181">
        <f t="shared" si="5"/>
        <v>1</v>
      </c>
      <c r="O179" s="213">
        <v>4</v>
      </c>
      <c r="P179" s="213">
        <v>2</v>
      </c>
      <c r="Q179" s="181">
        <f t="shared" si="3"/>
        <v>1</v>
      </c>
    </row>
    <row r="180" spans="1:17" x14ac:dyDescent="0.25">
      <c r="A180" s="93" t="s">
        <v>380</v>
      </c>
      <c r="B180" s="177" t="s">
        <v>380</v>
      </c>
      <c r="C180" s="177"/>
      <c r="D180" s="93">
        <v>4</v>
      </c>
      <c r="E180" s="215">
        <v>8.3699999999999992</v>
      </c>
      <c r="F180" s="93">
        <v>85</v>
      </c>
      <c r="G180" s="202">
        <v>28</v>
      </c>
      <c r="H180" s="135">
        <f t="shared" si="8"/>
        <v>2.0357142857142856</v>
      </c>
      <c r="I180" s="93" t="s">
        <v>396</v>
      </c>
      <c r="J180" s="93" t="s">
        <v>396</v>
      </c>
      <c r="K180" s="93" t="s">
        <v>396</v>
      </c>
      <c r="L180" s="174">
        <v>4</v>
      </c>
      <c r="M180" s="206">
        <v>0</v>
      </c>
      <c r="N180" s="181" t="e">
        <f>(L180-M180)/M180</f>
        <v>#DIV/0!</v>
      </c>
      <c r="O180" s="174">
        <v>8</v>
      </c>
      <c r="P180" s="214">
        <v>2</v>
      </c>
      <c r="Q180" s="181">
        <f t="shared" si="3"/>
        <v>3</v>
      </c>
    </row>
    <row r="181" spans="1:17" s="208" customFormat="1" x14ac:dyDescent="0.25">
      <c r="A181" s="207" t="s">
        <v>434</v>
      </c>
      <c r="B181" s="270" t="s">
        <v>435</v>
      </c>
      <c r="C181" s="270"/>
      <c r="D181" s="207" t="s">
        <v>396</v>
      </c>
      <c r="E181" s="207" t="s">
        <v>396</v>
      </c>
      <c r="F181" s="207" t="s">
        <v>396</v>
      </c>
      <c r="G181" s="207" t="s">
        <v>396</v>
      </c>
      <c r="H181" s="207" t="s">
        <v>396</v>
      </c>
      <c r="I181" s="207" t="s">
        <v>396</v>
      </c>
      <c r="J181" s="207" t="s">
        <v>396</v>
      </c>
      <c r="K181" s="207" t="s">
        <v>396</v>
      </c>
      <c r="L181" s="207" t="s">
        <v>396</v>
      </c>
      <c r="M181" s="207" t="s">
        <v>396</v>
      </c>
      <c r="N181" s="207" t="s">
        <v>396</v>
      </c>
      <c r="O181" s="207" t="s">
        <v>396</v>
      </c>
      <c r="P181" s="207" t="s">
        <v>396</v>
      </c>
      <c r="Q181" s="207" t="s">
        <v>396</v>
      </c>
    </row>
    <row r="182" spans="1:17" x14ac:dyDescent="0.3">
      <c r="A182" s="128" t="s">
        <v>404</v>
      </c>
      <c r="B182" s="128"/>
      <c r="C182" s="128"/>
      <c r="D182" s="128"/>
      <c r="E182" s="128"/>
      <c r="F182" s="176"/>
      <c r="G182" s="98"/>
      <c r="H182" s="98"/>
      <c r="I182" s="90"/>
      <c r="J182" s="98"/>
      <c r="K182" s="151"/>
      <c r="L182" s="98"/>
      <c r="M182" s="98"/>
      <c r="N182" s="106"/>
      <c r="O182" s="106"/>
      <c r="P182" s="106"/>
      <c r="Q182" s="106"/>
    </row>
    <row r="183" spans="1:17" x14ac:dyDescent="0.3">
      <c r="A183" s="128" t="s">
        <v>405</v>
      </c>
      <c r="B183" s="128"/>
      <c r="C183" s="128"/>
      <c r="D183" s="128"/>
      <c r="E183" s="128"/>
      <c r="F183" s="209"/>
      <c r="G183" s="98"/>
      <c r="H183" s="98"/>
      <c r="I183" s="90"/>
      <c r="J183" s="98"/>
      <c r="K183" s="151"/>
      <c r="L183" s="98"/>
      <c r="M183" s="98"/>
      <c r="N183" s="106"/>
      <c r="O183" s="106"/>
      <c r="P183" s="106"/>
      <c r="Q183" s="106"/>
    </row>
    <row r="184" spans="1:17" x14ac:dyDescent="0.3">
      <c r="A184" s="128" t="s">
        <v>406</v>
      </c>
      <c r="B184" s="128"/>
      <c r="C184" s="128"/>
      <c r="D184" s="128"/>
      <c r="E184" s="128"/>
      <c r="F184" s="128"/>
      <c r="G184" s="98"/>
      <c r="H184" s="98"/>
      <c r="I184" s="90"/>
      <c r="J184" s="98"/>
      <c r="K184" s="151"/>
      <c r="L184" s="98"/>
      <c r="M184" s="98"/>
      <c r="N184" s="106"/>
      <c r="O184" s="106"/>
      <c r="P184" s="106"/>
      <c r="Q184" s="106"/>
    </row>
    <row r="185" spans="1:17" x14ac:dyDescent="0.3">
      <c r="A185" s="128" t="s">
        <v>407</v>
      </c>
      <c r="B185" s="128"/>
      <c r="C185" s="128"/>
      <c r="D185" s="128"/>
      <c r="E185" s="128"/>
      <c r="F185" s="128"/>
      <c r="G185" s="98"/>
      <c r="H185" s="98"/>
      <c r="I185" s="90"/>
      <c r="J185" s="98"/>
      <c r="K185" s="151"/>
      <c r="L185" s="98"/>
      <c r="M185" s="98"/>
      <c r="N185" s="106"/>
      <c r="O185" s="106"/>
      <c r="P185" s="106"/>
      <c r="Q185" s="106"/>
    </row>
    <row r="186" spans="1:17" x14ac:dyDescent="0.3">
      <c r="A186" s="84"/>
      <c r="B186" s="84"/>
      <c r="C186" s="84"/>
      <c r="D186" s="84"/>
      <c r="E186" s="84"/>
      <c r="F186" s="84"/>
      <c r="G186" s="84"/>
      <c r="H186" s="84"/>
      <c r="I186" s="84"/>
      <c r="J186" s="84"/>
      <c r="K186" s="84"/>
      <c r="L186" s="84"/>
      <c r="M186" s="84"/>
      <c r="N186" s="106"/>
      <c r="O186" s="106"/>
      <c r="P186" s="106"/>
      <c r="Q186" s="106"/>
    </row>
    <row r="188" spans="1:17" x14ac:dyDescent="0.25">
      <c r="A188" s="107" t="s">
        <v>196</v>
      </c>
      <c r="B188" s="107"/>
      <c r="C188" s="108"/>
      <c r="D188" s="108"/>
      <c r="E188" s="109"/>
      <c r="F188" s="109"/>
      <c r="G188" s="84"/>
      <c r="H188" s="84"/>
      <c r="I188" s="84"/>
      <c r="J188" s="84"/>
      <c r="K188" s="84"/>
      <c r="L188" s="84"/>
      <c r="M188" s="84"/>
      <c r="N188" s="84"/>
      <c r="O188" s="84"/>
      <c r="P188" s="84"/>
      <c r="Q188" s="84"/>
    </row>
    <row r="189" spans="1:17" ht="180" x14ac:dyDescent="0.3">
      <c r="A189" s="110" t="s">
        <v>281</v>
      </c>
      <c r="B189" s="110" t="s">
        <v>441</v>
      </c>
      <c r="C189" s="110"/>
      <c r="D189" s="110"/>
      <c r="E189" s="94"/>
      <c r="F189" s="94"/>
      <c r="G189" s="106"/>
      <c r="H189" s="106"/>
      <c r="I189" s="138"/>
      <c r="J189" s="84"/>
      <c r="K189" s="84"/>
      <c r="L189" s="84"/>
      <c r="M189" s="84"/>
      <c r="N189" s="84"/>
      <c r="O189" s="84"/>
      <c r="P189" s="84"/>
      <c r="Q189" s="84"/>
    </row>
    <row r="190" spans="1:17" ht="135" x14ac:dyDescent="0.3">
      <c r="A190" s="110" t="s">
        <v>265</v>
      </c>
      <c r="B190" s="110" t="s">
        <v>442</v>
      </c>
      <c r="C190" s="110"/>
      <c r="D190" s="110"/>
      <c r="E190" s="94"/>
      <c r="F190" s="94"/>
      <c r="G190" s="106"/>
      <c r="H190" s="106"/>
      <c r="I190" s="138"/>
      <c r="J190" s="84"/>
      <c r="K190" s="84"/>
      <c r="L190" s="84"/>
      <c r="M190" s="84"/>
      <c r="N190" s="84"/>
      <c r="O190" s="84"/>
      <c r="P190" s="84"/>
      <c r="Q190" s="84"/>
    </row>
  </sheetData>
  <mergeCells count="255">
    <mergeCell ref="G176:G177"/>
    <mergeCell ref="B181:C181"/>
    <mergeCell ref="T71:U71"/>
    <mergeCell ref="D70:U70"/>
    <mergeCell ref="B165:C165"/>
    <mergeCell ref="B166:C166"/>
    <mergeCell ref="B167:C167"/>
    <mergeCell ref="B168:C168"/>
    <mergeCell ref="B177:C177"/>
    <mergeCell ref="B171:C171"/>
    <mergeCell ref="B172:C172"/>
    <mergeCell ref="B158:C158"/>
    <mergeCell ref="B159:C159"/>
    <mergeCell ref="B160:C160"/>
    <mergeCell ref="B161:C161"/>
    <mergeCell ref="B162:C162"/>
    <mergeCell ref="B163:C163"/>
    <mergeCell ref="B155:C155"/>
    <mergeCell ref="B156:C156"/>
    <mergeCell ref="B157:C157"/>
    <mergeCell ref="H101:I101"/>
    <mergeCell ref="H102:I102"/>
    <mergeCell ref="H103:I103"/>
    <mergeCell ref="H104:I104"/>
    <mergeCell ref="H105:I105"/>
    <mergeCell ref="H116:I116"/>
    <mergeCell ref="B135:C135"/>
    <mergeCell ref="B136:C136"/>
    <mergeCell ref="B137:C137"/>
    <mergeCell ref="B138:C138"/>
    <mergeCell ref="B153:C153"/>
    <mergeCell ref="B154:C154"/>
    <mergeCell ref="B145:C145"/>
    <mergeCell ref="B146:C146"/>
    <mergeCell ref="B147:C147"/>
    <mergeCell ref="B148:C148"/>
    <mergeCell ref="B149:C149"/>
    <mergeCell ref="B150:C150"/>
    <mergeCell ref="B151:C151"/>
    <mergeCell ref="B152:C152"/>
    <mergeCell ref="B144:C144"/>
    <mergeCell ref="B139:C139"/>
    <mergeCell ref="B140:C140"/>
    <mergeCell ref="B141:C141"/>
    <mergeCell ref="B142:C142"/>
    <mergeCell ref="I134:Q134"/>
    <mergeCell ref="H111:I111"/>
    <mergeCell ref="H112:I112"/>
    <mergeCell ref="H113:I113"/>
    <mergeCell ref="H114:I114"/>
    <mergeCell ref="H115:I115"/>
    <mergeCell ref="A73:A74"/>
    <mergeCell ref="E77:F77"/>
    <mergeCell ref="E78:F78"/>
    <mergeCell ref="E79:F79"/>
    <mergeCell ref="H79:I79"/>
    <mergeCell ref="H80:I80"/>
    <mergeCell ref="E80:F80"/>
    <mergeCell ref="H91:I91"/>
    <mergeCell ref="H96:I96"/>
    <mergeCell ref="C73:D73"/>
    <mergeCell ref="E73:F73"/>
    <mergeCell ref="H73:I73"/>
    <mergeCell ref="C74:D74"/>
    <mergeCell ref="E74:F74"/>
    <mergeCell ref="H74:I74"/>
    <mergeCell ref="C75:D75"/>
    <mergeCell ref="E111:F111"/>
    <mergeCell ref="A88:A90"/>
    <mergeCell ref="A91:A93"/>
    <mergeCell ref="C91:D91"/>
    <mergeCell ref="C92:D92"/>
    <mergeCell ref="A116:A117"/>
    <mergeCell ref="C117:D117"/>
    <mergeCell ref="E75:F75"/>
    <mergeCell ref="H75:I75"/>
    <mergeCell ref="H86:I86"/>
    <mergeCell ref="H87:I87"/>
    <mergeCell ref="H88:I88"/>
    <mergeCell ref="H89:I89"/>
    <mergeCell ref="H90:I90"/>
    <mergeCell ref="E89:F89"/>
    <mergeCell ref="H82:I82"/>
    <mergeCell ref="H83:I83"/>
    <mergeCell ref="H84:I84"/>
    <mergeCell ref="H85:I85"/>
    <mergeCell ref="A75:A77"/>
    <mergeCell ref="A79:A81"/>
    <mergeCell ref="A82:A87"/>
    <mergeCell ref="E96:F96"/>
    <mergeCell ref="H81:I81"/>
    <mergeCell ref="E110:F110"/>
    <mergeCell ref="E109:F109"/>
    <mergeCell ref="E108:F108"/>
    <mergeCell ref="E107:F107"/>
    <mergeCell ref="E106:F106"/>
    <mergeCell ref="A36:A38"/>
    <mergeCell ref="A58:A59"/>
    <mergeCell ref="A61:A62"/>
    <mergeCell ref="I61:I62"/>
    <mergeCell ref="C72:D72"/>
    <mergeCell ref="E72:F72"/>
    <mergeCell ref="H72:I72"/>
    <mergeCell ref="C71:F71"/>
    <mergeCell ref="G71:I71"/>
    <mergeCell ref="R71:S71"/>
    <mergeCell ref="P71:Q71"/>
    <mergeCell ref="N71:O71"/>
    <mergeCell ref="L71:M71"/>
    <mergeCell ref="J71:K71"/>
    <mergeCell ref="A39:A40"/>
    <mergeCell ref="A41:A45"/>
    <mergeCell ref="A47:A50"/>
    <mergeCell ref="I47:I48"/>
    <mergeCell ref="A51:A57"/>
    <mergeCell ref="A63:A67"/>
    <mergeCell ref="I51:I52"/>
    <mergeCell ref="I53:I54"/>
    <mergeCell ref="I63:I67"/>
    <mergeCell ref="I58:I59"/>
    <mergeCell ref="A10:A11"/>
    <mergeCell ref="A12:A15"/>
    <mergeCell ref="C12:I12"/>
    <mergeCell ref="C15:I15"/>
    <mergeCell ref="A17:A22"/>
    <mergeCell ref="B19:B22"/>
    <mergeCell ref="C19:H19"/>
    <mergeCell ref="I19:I22"/>
    <mergeCell ref="C21:H21"/>
    <mergeCell ref="A23:A28"/>
    <mergeCell ref="A29:A31"/>
    <mergeCell ref="A32:A34"/>
    <mergeCell ref="I32:I34"/>
    <mergeCell ref="H109:I109"/>
    <mergeCell ref="H110:I110"/>
    <mergeCell ref="H117:I117"/>
    <mergeCell ref="H118:I118"/>
    <mergeCell ref="H94:I94"/>
    <mergeCell ref="H95:I95"/>
    <mergeCell ref="E95:F95"/>
    <mergeCell ref="E94:F94"/>
    <mergeCell ref="E93:F93"/>
    <mergeCell ref="E92:F92"/>
    <mergeCell ref="E91:F91"/>
    <mergeCell ref="E76:F76"/>
    <mergeCell ref="H106:I106"/>
    <mergeCell ref="H107:I107"/>
    <mergeCell ref="H108:I108"/>
    <mergeCell ref="H97:I97"/>
    <mergeCell ref="H92:I92"/>
    <mergeCell ref="H93:I93"/>
    <mergeCell ref="E98:F98"/>
    <mergeCell ref="H98:I98"/>
    <mergeCell ref="B178:C178"/>
    <mergeCell ref="A136:A137"/>
    <mergeCell ref="A138:A140"/>
    <mergeCell ref="A142:A144"/>
    <mergeCell ref="A145:A150"/>
    <mergeCell ref="A151:A153"/>
    <mergeCell ref="A156:A158"/>
    <mergeCell ref="A159:A160"/>
    <mergeCell ref="A161:A166"/>
    <mergeCell ref="A168:A170"/>
    <mergeCell ref="A171:A175"/>
    <mergeCell ref="A176:A177"/>
    <mergeCell ref="B173:C173"/>
    <mergeCell ref="B174:C174"/>
    <mergeCell ref="B175:C175"/>
    <mergeCell ref="B176:C176"/>
    <mergeCell ref="B169:C169"/>
    <mergeCell ref="B170:C170"/>
    <mergeCell ref="D134:H134"/>
    <mergeCell ref="B143:C143"/>
    <mergeCell ref="H76:I76"/>
    <mergeCell ref="H77:I77"/>
    <mergeCell ref="H78:I78"/>
    <mergeCell ref="E82:F82"/>
    <mergeCell ref="E81:F81"/>
    <mergeCell ref="E105:F105"/>
    <mergeCell ref="E104:F104"/>
    <mergeCell ref="E103:F103"/>
    <mergeCell ref="E102:F102"/>
    <mergeCell ref="E101:F101"/>
    <mergeCell ref="E85:F85"/>
    <mergeCell ref="E84:F84"/>
    <mergeCell ref="E83:F83"/>
    <mergeCell ref="E90:F90"/>
    <mergeCell ref="E88:F88"/>
    <mergeCell ref="E87:F87"/>
    <mergeCell ref="E86:F86"/>
    <mergeCell ref="E99:F99"/>
    <mergeCell ref="H99:I99"/>
    <mergeCell ref="E100:F100"/>
    <mergeCell ref="H100:I100"/>
    <mergeCell ref="E97:F97"/>
    <mergeCell ref="C116:D116"/>
    <mergeCell ref="C106:D106"/>
    <mergeCell ref="E114:F114"/>
    <mergeCell ref="E115:F115"/>
    <mergeCell ref="E118:F118"/>
    <mergeCell ref="E117:F117"/>
    <mergeCell ref="E116:F116"/>
    <mergeCell ref="C111:D111"/>
    <mergeCell ref="C112:D112"/>
    <mergeCell ref="C113:D113"/>
    <mergeCell ref="C114:D114"/>
    <mergeCell ref="C115:D115"/>
    <mergeCell ref="C107:D107"/>
    <mergeCell ref="C108:D108"/>
    <mergeCell ref="C109:D109"/>
    <mergeCell ref="C110:D110"/>
    <mergeCell ref="E112:F112"/>
    <mergeCell ref="E113:F113"/>
    <mergeCell ref="C118:D118"/>
    <mergeCell ref="C93:D93"/>
    <mergeCell ref="C94:D94"/>
    <mergeCell ref="C76:D76"/>
    <mergeCell ref="C77:D77"/>
    <mergeCell ref="C78:D78"/>
    <mergeCell ref="C79:D79"/>
    <mergeCell ref="C80:D80"/>
    <mergeCell ref="C81:D81"/>
    <mergeCell ref="C82:D82"/>
    <mergeCell ref="C83:D83"/>
    <mergeCell ref="C84:D84"/>
    <mergeCell ref="C85:D85"/>
    <mergeCell ref="C86:D86"/>
    <mergeCell ref="C87:D87"/>
    <mergeCell ref="C88:D88"/>
    <mergeCell ref="C89:D89"/>
    <mergeCell ref="C90:D90"/>
    <mergeCell ref="B179:C179"/>
    <mergeCell ref="K176:K177"/>
    <mergeCell ref="D176:D177"/>
    <mergeCell ref="F176:F177"/>
    <mergeCell ref="H176:H177"/>
    <mergeCell ref="I176:I177"/>
    <mergeCell ref="J176:J177"/>
    <mergeCell ref="A95:A97"/>
    <mergeCell ref="A98:A99"/>
    <mergeCell ref="A100:A104"/>
    <mergeCell ref="A106:A108"/>
    <mergeCell ref="A109:A115"/>
    <mergeCell ref="C95:D95"/>
    <mergeCell ref="C101:D101"/>
    <mergeCell ref="C102:D102"/>
    <mergeCell ref="C103:D103"/>
    <mergeCell ref="C104:D104"/>
    <mergeCell ref="C105:D105"/>
    <mergeCell ref="C96:D96"/>
    <mergeCell ref="C97:D97"/>
    <mergeCell ref="C98:D98"/>
    <mergeCell ref="C99:D99"/>
    <mergeCell ref="C100:D100"/>
    <mergeCell ref="E176:E177"/>
  </mergeCells>
  <pageMargins left="0.70866141732283472" right="0.70866141732283472" top="0.74803149606299213" bottom="0.74803149606299213" header="0.31496062992125984" footer="0.31496062992125984"/>
  <pageSetup paperSize="9" scale="65"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82"/>
  <sheetViews>
    <sheetView zoomScale="85" zoomScaleNormal="85" workbookViewId="0">
      <selection activeCell="D4" sqref="D4"/>
    </sheetView>
  </sheetViews>
  <sheetFormatPr defaultColWidth="9" defaultRowHeight="16.5" x14ac:dyDescent="0.3"/>
  <cols>
    <col min="1" max="1" width="17" style="106" customWidth="1"/>
    <col min="2" max="2" width="18.28515625" style="106" customWidth="1"/>
    <col min="3" max="3" width="17.5703125" style="106" customWidth="1"/>
    <col min="4" max="4" width="21.42578125" style="106" customWidth="1"/>
    <col min="5" max="5" width="14.28515625" style="106" customWidth="1"/>
    <col min="6" max="6" width="14.5703125" style="106" bestFit="1" customWidth="1"/>
    <col min="7" max="7" width="22.5703125" style="106" customWidth="1"/>
    <col min="8" max="8" width="15.5703125" style="106" customWidth="1"/>
    <col min="9" max="9" width="18" style="106" customWidth="1"/>
    <col min="10" max="10" width="14.42578125" style="106" customWidth="1"/>
    <col min="11" max="11" width="15.5703125" style="106" customWidth="1"/>
    <col min="12" max="13" width="15.140625" style="106" customWidth="1"/>
    <col min="14" max="15" width="15" style="106" customWidth="1"/>
    <col min="16" max="16" width="15.140625" style="106" customWidth="1"/>
    <col min="17" max="17" width="15" style="106" customWidth="1"/>
    <col min="18" max="18" width="16" style="106" customWidth="1"/>
    <col min="19" max="19" width="17.5703125" style="106" customWidth="1"/>
    <col min="20" max="20" width="14.28515625" style="106" customWidth="1"/>
    <col min="21" max="21" width="17.5703125" style="106" customWidth="1"/>
    <col min="22" max="16384" width="9" style="106"/>
  </cols>
  <sheetData>
    <row r="1" spans="1:13" ht="18" x14ac:dyDescent="0.3">
      <c r="A1" s="88" t="s">
        <v>255</v>
      </c>
      <c r="B1" s="88"/>
      <c r="C1" s="88"/>
      <c r="D1" s="89"/>
      <c r="E1" s="89"/>
      <c r="F1" s="89"/>
      <c r="G1" s="89"/>
      <c r="H1" s="89"/>
      <c r="I1" s="89"/>
      <c r="J1" s="89"/>
      <c r="K1" s="89"/>
      <c r="L1" s="89"/>
      <c r="M1" s="89"/>
    </row>
    <row r="2" spans="1:13" ht="18" x14ac:dyDescent="0.3">
      <c r="A2" s="104" t="s">
        <v>215</v>
      </c>
      <c r="B2" s="88"/>
      <c r="C2" s="88"/>
      <c r="D2" s="89"/>
      <c r="E2" s="89"/>
      <c r="F2" s="89"/>
      <c r="G2" s="89"/>
      <c r="H2" s="89"/>
      <c r="I2" s="89"/>
      <c r="J2" s="89"/>
      <c r="K2" s="89"/>
      <c r="L2" s="89"/>
      <c r="M2" s="89"/>
    </row>
    <row r="3" spans="1:13" ht="18" x14ac:dyDescent="0.3">
      <c r="A3" s="104" t="s">
        <v>188</v>
      </c>
      <c r="B3" s="88"/>
      <c r="C3" s="88"/>
      <c r="D3" s="89"/>
      <c r="E3" s="89"/>
      <c r="F3" s="89"/>
      <c r="G3" s="89"/>
      <c r="H3" s="89"/>
      <c r="I3" s="89"/>
      <c r="J3" s="89"/>
      <c r="K3" s="89"/>
      <c r="L3" s="89"/>
      <c r="M3" s="89"/>
    </row>
    <row r="4" spans="1:13" s="101" customFormat="1" ht="15.75" x14ac:dyDescent="0.3">
      <c r="A4" s="104" t="s">
        <v>213</v>
      </c>
    </row>
    <row r="5" spans="1:13" s="112" customFormat="1" x14ac:dyDescent="0.25">
      <c r="A5" s="107" t="s">
        <v>256</v>
      </c>
    </row>
    <row r="6" spans="1:13" ht="60" customHeight="1" x14ac:dyDescent="0.3">
      <c r="A6" s="102" t="s">
        <v>41</v>
      </c>
      <c r="B6" s="102" t="s">
        <v>42</v>
      </c>
      <c r="C6" s="164" t="s">
        <v>220</v>
      </c>
      <c r="D6" s="164" t="s">
        <v>221</v>
      </c>
      <c r="E6" s="84"/>
      <c r="F6" s="116"/>
      <c r="G6" s="116"/>
      <c r="H6" s="116"/>
      <c r="I6" s="116"/>
      <c r="J6" s="116"/>
      <c r="K6" s="116"/>
      <c r="L6" s="116"/>
      <c r="M6" s="116"/>
    </row>
    <row r="7" spans="1:13" ht="26.45" customHeight="1" x14ac:dyDescent="0.3">
      <c r="A7" s="156">
        <v>44562</v>
      </c>
      <c r="B7" s="157" t="s">
        <v>10</v>
      </c>
      <c r="C7" s="157">
        <v>1</v>
      </c>
      <c r="D7" s="158">
        <v>1</v>
      </c>
      <c r="E7" s="84"/>
      <c r="F7" s="116"/>
      <c r="G7" s="116"/>
      <c r="H7" s="116"/>
      <c r="I7" s="116"/>
      <c r="J7" s="116"/>
      <c r="K7" s="116"/>
      <c r="L7" s="116"/>
      <c r="M7" s="116"/>
    </row>
    <row r="8" spans="1:13" x14ac:dyDescent="0.3">
      <c r="A8" s="116"/>
      <c r="B8" s="116"/>
      <c r="C8" s="116"/>
      <c r="D8" s="116"/>
      <c r="E8" s="116"/>
      <c r="F8" s="116"/>
      <c r="G8" s="116"/>
      <c r="H8" s="84"/>
      <c r="I8" s="84"/>
      <c r="J8" s="84"/>
      <c r="K8" s="84"/>
      <c r="L8" s="84"/>
      <c r="M8" s="84"/>
    </row>
    <row r="9" spans="1:13" ht="75" x14ac:dyDescent="0.3">
      <c r="A9" s="91" t="s">
        <v>222</v>
      </c>
      <c r="B9" s="165" t="s">
        <v>139</v>
      </c>
      <c r="C9" s="165" t="s">
        <v>138</v>
      </c>
      <c r="D9" s="165" t="s">
        <v>235</v>
      </c>
      <c r="E9" s="163" t="s">
        <v>287</v>
      </c>
      <c r="F9" s="163" t="s">
        <v>295</v>
      </c>
      <c r="G9" s="123" t="s">
        <v>288</v>
      </c>
      <c r="H9" s="123" t="s">
        <v>289</v>
      </c>
      <c r="I9" s="84"/>
      <c r="J9" s="84"/>
      <c r="K9" s="84"/>
      <c r="L9" s="84"/>
      <c r="M9" s="84"/>
    </row>
    <row r="10" spans="1:13" ht="30" x14ac:dyDescent="0.3">
      <c r="A10" s="228" t="s">
        <v>408</v>
      </c>
      <c r="B10" s="168" t="s">
        <v>409</v>
      </c>
      <c r="C10" s="171"/>
      <c r="D10" s="228" t="s">
        <v>410</v>
      </c>
      <c r="E10" s="169">
        <v>20969020</v>
      </c>
      <c r="F10" s="169">
        <v>20969020</v>
      </c>
      <c r="G10" s="137">
        <f>(E10-F10)/F10</f>
        <v>0</v>
      </c>
      <c r="H10" s="140">
        <v>3.03</v>
      </c>
      <c r="I10" s="84"/>
      <c r="J10" s="84"/>
      <c r="K10" s="84"/>
      <c r="L10" s="84"/>
      <c r="M10" s="84"/>
    </row>
    <row r="11" spans="1:13" x14ac:dyDescent="0.3">
      <c r="A11" s="233"/>
      <c r="B11" s="168" t="s">
        <v>411</v>
      </c>
      <c r="C11" s="171">
        <v>44286</v>
      </c>
      <c r="D11" s="233"/>
      <c r="E11" s="169">
        <v>1090389040</v>
      </c>
      <c r="F11" s="169">
        <v>1090389040</v>
      </c>
      <c r="G11" s="137">
        <f t="shared" ref="G11:G24" si="0">(E11-F11)/F11</f>
        <v>0</v>
      </c>
      <c r="H11" s="274">
        <v>5.2</v>
      </c>
      <c r="I11" s="84"/>
      <c r="J11" s="84"/>
      <c r="K11" s="84"/>
      <c r="L11" s="84"/>
      <c r="M11" s="84"/>
    </row>
    <row r="12" spans="1:13" x14ac:dyDescent="0.3">
      <c r="A12" s="233"/>
      <c r="B12" s="168" t="s">
        <v>412</v>
      </c>
      <c r="C12" s="171">
        <v>44286</v>
      </c>
      <c r="D12" s="233"/>
      <c r="E12" s="169">
        <v>1090389040</v>
      </c>
      <c r="F12" s="169">
        <v>1090389040</v>
      </c>
      <c r="G12" s="137">
        <f t="shared" si="0"/>
        <v>0</v>
      </c>
      <c r="H12" s="275"/>
      <c r="I12" s="84"/>
      <c r="J12" s="84"/>
      <c r="K12" s="84"/>
      <c r="L12" s="84"/>
      <c r="M12" s="84"/>
    </row>
    <row r="13" spans="1:13" x14ac:dyDescent="0.3">
      <c r="A13" s="233"/>
      <c r="B13" s="168" t="s">
        <v>413</v>
      </c>
      <c r="C13" s="171">
        <v>44286</v>
      </c>
      <c r="D13" s="233"/>
      <c r="E13" s="169">
        <v>1090389040</v>
      </c>
      <c r="F13" s="169">
        <v>1090389040</v>
      </c>
      <c r="G13" s="137">
        <f t="shared" si="0"/>
        <v>0</v>
      </c>
      <c r="H13" s="275"/>
      <c r="I13" s="84"/>
      <c r="J13" s="84"/>
      <c r="K13" s="84"/>
      <c r="L13" s="84"/>
      <c r="M13" s="84"/>
    </row>
    <row r="14" spans="1:13" ht="30" x14ac:dyDescent="0.3">
      <c r="A14" s="233"/>
      <c r="B14" s="168" t="s">
        <v>414</v>
      </c>
      <c r="C14" s="171">
        <v>44286</v>
      </c>
      <c r="D14" s="233"/>
      <c r="E14" s="169">
        <v>1090389040</v>
      </c>
      <c r="F14" s="169">
        <v>1090389040</v>
      </c>
      <c r="G14" s="137">
        <f t="shared" si="0"/>
        <v>0</v>
      </c>
      <c r="H14" s="275"/>
      <c r="I14" s="84"/>
      <c r="J14" s="84"/>
      <c r="K14" s="84"/>
      <c r="L14" s="84"/>
      <c r="M14" s="84"/>
    </row>
    <row r="15" spans="1:13" x14ac:dyDescent="0.3">
      <c r="A15" s="233"/>
      <c r="B15" s="168" t="s">
        <v>415</v>
      </c>
      <c r="C15" s="171">
        <v>44286</v>
      </c>
      <c r="D15" s="233"/>
      <c r="E15" s="169">
        <v>1090389040</v>
      </c>
      <c r="F15" s="169">
        <v>1090389040</v>
      </c>
      <c r="G15" s="137">
        <f t="shared" si="0"/>
        <v>0</v>
      </c>
      <c r="H15" s="275"/>
      <c r="I15" s="84"/>
      <c r="J15" s="84"/>
      <c r="K15" s="84"/>
      <c r="L15" s="84"/>
      <c r="M15" s="84"/>
    </row>
    <row r="16" spans="1:13" x14ac:dyDescent="0.3">
      <c r="A16" s="233"/>
      <c r="B16" s="168" t="s">
        <v>416</v>
      </c>
      <c r="C16" s="171">
        <v>44286</v>
      </c>
      <c r="D16" s="233"/>
      <c r="E16" s="169">
        <v>1090389040</v>
      </c>
      <c r="F16" s="169">
        <v>1090389040</v>
      </c>
      <c r="G16" s="137">
        <f t="shared" si="0"/>
        <v>0</v>
      </c>
      <c r="H16" s="275"/>
      <c r="I16" s="84"/>
      <c r="J16" s="84"/>
      <c r="K16" s="84"/>
      <c r="L16" s="84"/>
      <c r="M16" s="84"/>
    </row>
    <row r="17" spans="1:16" x14ac:dyDescent="0.3">
      <c r="A17" s="233"/>
      <c r="B17" s="168" t="s">
        <v>417</v>
      </c>
      <c r="C17" s="171">
        <v>44286</v>
      </c>
      <c r="D17" s="233"/>
      <c r="E17" s="169">
        <v>1090389040</v>
      </c>
      <c r="F17" s="169">
        <v>1090389040</v>
      </c>
      <c r="G17" s="137">
        <f t="shared" si="0"/>
        <v>0</v>
      </c>
      <c r="H17" s="275"/>
      <c r="I17" s="84"/>
      <c r="J17" s="84"/>
      <c r="K17" s="84"/>
      <c r="L17" s="84"/>
      <c r="M17" s="84"/>
      <c r="N17" s="84"/>
      <c r="O17" s="84"/>
      <c r="P17" s="84"/>
    </row>
    <row r="18" spans="1:16" s="84" customFormat="1" ht="15" x14ac:dyDescent="0.25">
      <c r="A18" s="233"/>
      <c r="B18" s="168" t="s">
        <v>418</v>
      </c>
      <c r="C18" s="171">
        <v>44286</v>
      </c>
      <c r="D18" s="233"/>
      <c r="E18" s="169">
        <v>1090389040</v>
      </c>
      <c r="F18" s="169">
        <v>1090389040</v>
      </c>
      <c r="G18" s="137">
        <f t="shared" si="0"/>
        <v>0</v>
      </c>
      <c r="H18" s="275"/>
    </row>
    <row r="19" spans="1:16" s="84" customFormat="1" ht="15" x14ac:dyDescent="0.25">
      <c r="A19" s="233"/>
      <c r="B19" s="168" t="s">
        <v>419</v>
      </c>
      <c r="C19" s="171">
        <v>44286</v>
      </c>
      <c r="D19" s="233"/>
      <c r="E19" s="169">
        <v>1090389040</v>
      </c>
      <c r="F19" s="169">
        <v>1090389040</v>
      </c>
      <c r="G19" s="137">
        <f t="shared" si="0"/>
        <v>0</v>
      </c>
      <c r="H19" s="275"/>
    </row>
    <row r="20" spans="1:16" s="84" customFormat="1" ht="15" x14ac:dyDescent="0.25">
      <c r="A20" s="233"/>
      <c r="B20" s="168" t="s">
        <v>420</v>
      </c>
      <c r="C20" s="171">
        <v>44286</v>
      </c>
      <c r="D20" s="233"/>
      <c r="E20" s="169">
        <v>1090389040</v>
      </c>
      <c r="F20" s="169">
        <v>1090389040</v>
      </c>
      <c r="G20" s="137">
        <f t="shared" si="0"/>
        <v>0</v>
      </c>
      <c r="H20" s="275"/>
    </row>
    <row r="21" spans="1:16" s="84" customFormat="1" ht="15" x14ac:dyDescent="0.25">
      <c r="A21" s="233"/>
      <c r="B21" s="168" t="s">
        <v>421</v>
      </c>
      <c r="C21" s="171">
        <v>44286</v>
      </c>
      <c r="D21" s="233"/>
      <c r="E21" s="169">
        <v>1090389040</v>
      </c>
      <c r="F21" s="169">
        <v>1090389040</v>
      </c>
      <c r="G21" s="137">
        <f t="shared" si="0"/>
        <v>0</v>
      </c>
      <c r="H21" s="275"/>
    </row>
    <row r="22" spans="1:16" s="84" customFormat="1" ht="30" x14ac:dyDescent="0.25">
      <c r="A22" s="233"/>
      <c r="B22" s="168" t="s">
        <v>422</v>
      </c>
      <c r="C22" s="171">
        <v>44286</v>
      </c>
      <c r="D22" s="233"/>
      <c r="E22" s="169">
        <v>1090389040</v>
      </c>
      <c r="F22" s="169">
        <v>1090389040</v>
      </c>
      <c r="G22" s="137">
        <f t="shared" si="0"/>
        <v>0</v>
      </c>
      <c r="H22" s="275"/>
    </row>
    <row r="23" spans="1:16" s="84" customFormat="1" ht="15" x14ac:dyDescent="0.25">
      <c r="A23" s="233"/>
      <c r="B23" s="168" t="s">
        <v>423</v>
      </c>
      <c r="C23" s="171">
        <v>44286</v>
      </c>
      <c r="D23" s="233"/>
      <c r="E23" s="169">
        <v>1090389040</v>
      </c>
      <c r="F23" s="169">
        <v>1090389040</v>
      </c>
      <c r="G23" s="137">
        <f t="shared" si="0"/>
        <v>0</v>
      </c>
      <c r="H23" s="275"/>
    </row>
    <row r="24" spans="1:16" s="84" customFormat="1" ht="15" x14ac:dyDescent="0.25">
      <c r="A24" s="229"/>
      <c r="B24" s="168" t="s">
        <v>424</v>
      </c>
      <c r="C24" s="171">
        <v>44286</v>
      </c>
      <c r="D24" s="229"/>
      <c r="E24" s="169">
        <v>1090389040</v>
      </c>
      <c r="F24" s="169">
        <v>1090389040</v>
      </c>
      <c r="G24" s="137">
        <f t="shared" si="0"/>
        <v>0</v>
      </c>
      <c r="H24" s="276"/>
    </row>
    <row r="25" spans="1:16" s="84" customFormat="1" ht="15" x14ac:dyDescent="0.25">
      <c r="A25" s="228" t="s">
        <v>425</v>
      </c>
      <c r="B25" s="201" t="s">
        <v>420</v>
      </c>
      <c r="C25" s="171">
        <v>44545</v>
      </c>
      <c r="D25" s="228" t="s">
        <v>426</v>
      </c>
      <c r="E25" s="133">
        <f>F10*46</f>
        <v>964574920</v>
      </c>
      <c r="F25" s="133">
        <v>922636880</v>
      </c>
      <c r="G25" s="172">
        <f>(E25-F25)/F25</f>
        <v>4.5454545454545456E-2</v>
      </c>
      <c r="H25" s="277">
        <v>1.2695000000000001</v>
      </c>
    </row>
    <row r="26" spans="1:16" s="84" customFormat="1" ht="15" x14ac:dyDescent="0.25">
      <c r="A26" s="233"/>
      <c r="B26" s="201" t="s">
        <v>412</v>
      </c>
      <c r="C26" s="212">
        <v>44545</v>
      </c>
      <c r="D26" s="233"/>
      <c r="E26" s="133">
        <v>964574920</v>
      </c>
      <c r="F26" s="133">
        <v>922636880</v>
      </c>
      <c r="G26" s="172">
        <f t="shared" ref="G26:G30" si="1">(E26-F26)/F26</f>
        <v>4.5454545454545456E-2</v>
      </c>
      <c r="H26" s="278"/>
    </row>
    <row r="27" spans="1:16" s="84" customFormat="1" ht="15" x14ac:dyDescent="0.25">
      <c r="A27" s="233"/>
      <c r="B27" s="201" t="s">
        <v>419</v>
      </c>
      <c r="C27" s="212">
        <v>44545</v>
      </c>
      <c r="D27" s="233"/>
      <c r="E27" s="133">
        <v>964574920</v>
      </c>
      <c r="F27" s="133">
        <v>922636880</v>
      </c>
      <c r="G27" s="172">
        <f t="shared" si="1"/>
        <v>4.5454545454545456E-2</v>
      </c>
      <c r="H27" s="278"/>
    </row>
    <row r="28" spans="1:16" s="84" customFormat="1" ht="15" x14ac:dyDescent="0.25">
      <c r="A28" s="233"/>
      <c r="B28" s="201" t="s">
        <v>421</v>
      </c>
      <c r="C28" s="212">
        <v>44545</v>
      </c>
      <c r="D28" s="233"/>
      <c r="E28" s="133">
        <v>964574920</v>
      </c>
      <c r="F28" s="133">
        <v>922636880</v>
      </c>
      <c r="G28" s="172">
        <f t="shared" si="1"/>
        <v>4.5454545454545456E-2</v>
      </c>
      <c r="H28" s="278"/>
    </row>
    <row r="29" spans="1:16" s="84" customFormat="1" ht="15" x14ac:dyDescent="0.25">
      <c r="A29" s="233"/>
      <c r="B29" s="201" t="s">
        <v>411</v>
      </c>
      <c r="C29" s="212">
        <v>44545</v>
      </c>
      <c r="D29" s="233"/>
      <c r="E29" s="133">
        <v>964574920</v>
      </c>
      <c r="F29" s="133">
        <v>922636880</v>
      </c>
      <c r="G29" s="172">
        <f t="shared" si="1"/>
        <v>4.5454545454545456E-2</v>
      </c>
      <c r="H29" s="278"/>
    </row>
    <row r="30" spans="1:16" s="90" customFormat="1" ht="15" x14ac:dyDescent="0.25">
      <c r="A30" s="229"/>
      <c r="B30" s="201" t="s">
        <v>424</v>
      </c>
      <c r="C30" s="212">
        <v>44545</v>
      </c>
      <c r="D30" s="229"/>
      <c r="E30" s="133">
        <v>964574920</v>
      </c>
      <c r="F30" s="133">
        <v>922636880</v>
      </c>
      <c r="G30" s="172">
        <f t="shared" si="1"/>
        <v>4.5454545454545456E-2</v>
      </c>
      <c r="H30" s="279"/>
      <c r="I30" s="84"/>
      <c r="J30" s="84"/>
      <c r="K30" s="84"/>
      <c r="L30" s="84"/>
      <c r="M30" s="84"/>
      <c r="N30" s="84"/>
      <c r="O30" s="84"/>
      <c r="P30" s="84"/>
    </row>
    <row r="31" spans="1:16" x14ac:dyDescent="0.3">
      <c r="A31" s="84"/>
      <c r="B31" s="84"/>
      <c r="C31" s="84"/>
      <c r="D31" s="84"/>
      <c r="E31" s="84"/>
      <c r="F31" s="84"/>
      <c r="G31" s="84"/>
      <c r="H31" s="84"/>
      <c r="I31" s="84"/>
      <c r="J31" s="84"/>
      <c r="K31" s="84"/>
      <c r="L31" s="84"/>
      <c r="M31" s="84"/>
      <c r="N31" s="84"/>
      <c r="O31" s="84"/>
      <c r="P31" s="84"/>
    </row>
    <row r="32" spans="1:16" ht="18" x14ac:dyDescent="0.35">
      <c r="A32" s="84"/>
      <c r="B32" s="280" t="s">
        <v>286</v>
      </c>
      <c r="C32" s="271"/>
      <c r="D32" s="271"/>
      <c r="E32" s="271"/>
      <c r="F32" s="271"/>
      <c r="G32" s="271"/>
      <c r="H32" s="271"/>
      <c r="I32" s="271"/>
      <c r="J32" s="271"/>
      <c r="K32" s="271"/>
      <c r="L32" s="271"/>
      <c r="M32" s="271"/>
      <c r="N32" s="271"/>
      <c r="O32" s="271"/>
      <c r="P32" s="271"/>
    </row>
    <row r="33" spans="1:18" x14ac:dyDescent="0.3">
      <c r="A33" s="84"/>
      <c r="C33" s="255" t="s">
        <v>250</v>
      </c>
      <c r="D33" s="256"/>
      <c r="E33" s="255" t="s">
        <v>129</v>
      </c>
      <c r="F33" s="256"/>
      <c r="G33" s="255" t="s">
        <v>122</v>
      </c>
      <c r="H33" s="256"/>
      <c r="I33" s="255" t="s">
        <v>123</v>
      </c>
      <c r="J33" s="256"/>
      <c r="K33" s="255" t="s">
        <v>124</v>
      </c>
      <c r="L33" s="256"/>
      <c r="M33" s="255" t="s">
        <v>125</v>
      </c>
      <c r="N33" s="256"/>
      <c r="O33" s="255" t="s">
        <v>126</v>
      </c>
      <c r="P33" s="256"/>
      <c r="Q33" s="255" t="s">
        <v>427</v>
      </c>
      <c r="R33" s="256"/>
    </row>
    <row r="34" spans="1:18" ht="60" x14ac:dyDescent="0.3">
      <c r="A34" s="91" t="s">
        <v>222</v>
      </c>
      <c r="B34" s="165" t="s">
        <v>139</v>
      </c>
      <c r="C34" s="85" t="s">
        <v>246</v>
      </c>
      <c r="D34" s="85" t="s">
        <v>249</v>
      </c>
      <c r="E34" s="85" t="s">
        <v>246</v>
      </c>
      <c r="F34" s="85" t="s">
        <v>249</v>
      </c>
      <c r="G34" s="85" t="s">
        <v>246</v>
      </c>
      <c r="H34" s="85" t="s">
        <v>249</v>
      </c>
      <c r="I34" s="85" t="s">
        <v>246</v>
      </c>
      <c r="J34" s="85" t="s">
        <v>249</v>
      </c>
      <c r="K34" s="85" t="s">
        <v>246</v>
      </c>
      <c r="L34" s="85" t="s">
        <v>249</v>
      </c>
      <c r="M34" s="85" t="s">
        <v>246</v>
      </c>
      <c r="N34" s="85" t="s">
        <v>249</v>
      </c>
      <c r="O34" s="85" t="s">
        <v>246</v>
      </c>
      <c r="P34" s="85" t="s">
        <v>249</v>
      </c>
      <c r="Q34" s="85" t="s">
        <v>246</v>
      </c>
      <c r="R34" s="85" t="s">
        <v>249</v>
      </c>
    </row>
    <row r="35" spans="1:18" ht="30" x14ac:dyDescent="0.3">
      <c r="A35" s="228" t="s">
        <v>408</v>
      </c>
      <c r="B35" s="168" t="s">
        <v>409</v>
      </c>
      <c r="C35" s="170">
        <v>1</v>
      </c>
      <c r="D35" s="170"/>
      <c r="E35" s="170">
        <v>1</v>
      </c>
      <c r="F35" s="170"/>
      <c r="G35" s="170">
        <v>1</v>
      </c>
      <c r="H35" s="170"/>
      <c r="I35" s="170">
        <v>1</v>
      </c>
      <c r="J35" s="170"/>
      <c r="K35" s="170">
        <v>1</v>
      </c>
      <c r="L35" s="170"/>
      <c r="M35" s="170">
        <v>1</v>
      </c>
      <c r="N35" s="170"/>
      <c r="O35" s="170">
        <v>1</v>
      </c>
      <c r="P35" s="97"/>
    </row>
    <row r="36" spans="1:18" s="95" customFormat="1" x14ac:dyDescent="0.25">
      <c r="A36" s="233"/>
      <c r="B36" s="168" t="s">
        <v>411</v>
      </c>
      <c r="C36" s="170">
        <v>1</v>
      </c>
      <c r="D36" s="170"/>
      <c r="E36" s="170">
        <v>1</v>
      </c>
      <c r="F36" s="170"/>
      <c r="G36" s="170">
        <v>1</v>
      </c>
      <c r="H36" s="170"/>
      <c r="I36" s="170">
        <v>1</v>
      </c>
      <c r="J36" s="170"/>
      <c r="K36" s="170">
        <v>1</v>
      </c>
      <c r="L36" s="170"/>
      <c r="M36" s="170">
        <v>1</v>
      </c>
      <c r="N36" s="170"/>
      <c r="O36" s="170">
        <v>1</v>
      </c>
      <c r="P36" s="97"/>
    </row>
    <row r="37" spans="1:18" x14ac:dyDescent="0.3">
      <c r="A37" s="233"/>
      <c r="B37" s="168" t="s">
        <v>412</v>
      </c>
      <c r="C37" s="170">
        <v>1</v>
      </c>
      <c r="D37" s="170"/>
      <c r="E37" s="170">
        <v>1</v>
      </c>
      <c r="F37" s="170"/>
      <c r="G37" s="170">
        <v>1</v>
      </c>
      <c r="H37" s="170"/>
      <c r="I37" s="170">
        <v>1</v>
      </c>
      <c r="J37" s="170"/>
      <c r="K37" s="170">
        <v>1</v>
      </c>
      <c r="L37" s="170"/>
      <c r="M37" s="170">
        <v>1</v>
      </c>
      <c r="N37" s="170"/>
      <c r="O37" s="170">
        <v>1</v>
      </c>
      <c r="P37" s="97"/>
    </row>
    <row r="38" spans="1:18" x14ac:dyDescent="0.3">
      <c r="A38" s="233"/>
      <c r="B38" s="168" t="s">
        <v>413</v>
      </c>
      <c r="C38" s="170">
        <v>1</v>
      </c>
      <c r="D38" s="170"/>
      <c r="E38" s="170">
        <v>1</v>
      </c>
      <c r="F38" s="170"/>
      <c r="G38" s="170">
        <v>1</v>
      </c>
      <c r="H38" s="170"/>
      <c r="I38" s="170">
        <v>1</v>
      </c>
      <c r="J38" s="170"/>
      <c r="K38" s="170">
        <v>1</v>
      </c>
      <c r="L38" s="170"/>
      <c r="M38" s="170">
        <v>1</v>
      </c>
      <c r="N38" s="170"/>
      <c r="O38" s="170">
        <v>1</v>
      </c>
      <c r="P38" s="97"/>
    </row>
    <row r="39" spans="1:18" ht="30" x14ac:dyDescent="0.3">
      <c r="A39" s="233"/>
      <c r="B39" s="168" t="s">
        <v>414</v>
      </c>
      <c r="C39" s="170">
        <v>1</v>
      </c>
      <c r="D39" s="170"/>
      <c r="E39" s="170">
        <v>1</v>
      </c>
      <c r="F39" s="170"/>
      <c r="G39" s="170">
        <v>1</v>
      </c>
      <c r="H39" s="170"/>
      <c r="I39" s="170">
        <v>1</v>
      </c>
      <c r="J39" s="170"/>
      <c r="K39" s="170">
        <v>1</v>
      </c>
      <c r="L39" s="170"/>
      <c r="M39" s="170">
        <v>1</v>
      </c>
      <c r="N39" s="170"/>
      <c r="O39" s="170">
        <v>1</v>
      </c>
      <c r="P39" s="97"/>
    </row>
    <row r="40" spans="1:18" x14ac:dyDescent="0.3">
      <c r="A40" s="233"/>
      <c r="B40" s="168" t="s">
        <v>415</v>
      </c>
      <c r="C40" s="170">
        <v>1</v>
      </c>
      <c r="D40" s="170"/>
      <c r="E40" s="170">
        <v>1</v>
      </c>
      <c r="F40" s="170"/>
      <c r="G40" s="170">
        <v>1</v>
      </c>
      <c r="H40" s="170"/>
      <c r="I40" s="170">
        <v>1</v>
      </c>
      <c r="J40" s="170"/>
      <c r="K40" s="170">
        <v>1</v>
      </c>
      <c r="L40" s="170"/>
      <c r="M40" s="170">
        <v>1</v>
      </c>
      <c r="N40" s="170"/>
      <c r="O40" s="170">
        <v>1</v>
      </c>
      <c r="P40" s="97"/>
    </row>
    <row r="41" spans="1:18" s="112" customFormat="1" ht="15" x14ac:dyDescent="0.25">
      <c r="A41" s="233"/>
      <c r="B41" s="168" t="s">
        <v>416</v>
      </c>
      <c r="C41" s="170">
        <v>1</v>
      </c>
      <c r="D41" s="170"/>
      <c r="E41" s="170">
        <v>1</v>
      </c>
      <c r="F41" s="170"/>
      <c r="G41" s="170">
        <v>1</v>
      </c>
      <c r="H41" s="170"/>
      <c r="I41" s="170">
        <v>1</v>
      </c>
      <c r="J41" s="170"/>
      <c r="K41" s="170">
        <v>1</v>
      </c>
      <c r="L41" s="170"/>
      <c r="M41" s="170">
        <v>1</v>
      </c>
      <c r="N41" s="170"/>
      <c r="O41" s="170">
        <v>1</v>
      </c>
      <c r="P41" s="97"/>
    </row>
    <row r="42" spans="1:18" x14ac:dyDescent="0.3">
      <c r="A42" s="233"/>
      <c r="B42" s="168" t="s">
        <v>417</v>
      </c>
      <c r="C42" s="170">
        <v>1</v>
      </c>
      <c r="D42" s="170"/>
      <c r="E42" s="170">
        <v>1</v>
      </c>
      <c r="F42" s="170"/>
      <c r="G42" s="170">
        <v>1</v>
      </c>
      <c r="H42" s="170"/>
      <c r="I42" s="170">
        <v>1</v>
      </c>
      <c r="J42" s="170"/>
      <c r="K42" s="170">
        <v>1</v>
      </c>
      <c r="L42" s="170"/>
      <c r="M42" s="170">
        <v>1</v>
      </c>
      <c r="N42" s="170"/>
      <c r="O42" s="170">
        <v>1</v>
      </c>
      <c r="P42" s="97"/>
    </row>
    <row r="43" spans="1:18" ht="15.75" customHeight="1" x14ac:dyDescent="0.3">
      <c r="A43" s="233"/>
      <c r="B43" s="168" t="s">
        <v>418</v>
      </c>
      <c r="C43" s="170">
        <v>1</v>
      </c>
      <c r="D43" s="170"/>
      <c r="E43" s="170">
        <v>1</v>
      </c>
      <c r="F43" s="170"/>
      <c r="G43" s="170">
        <v>1</v>
      </c>
      <c r="H43" s="170"/>
      <c r="I43" s="170">
        <v>1</v>
      </c>
      <c r="J43" s="170"/>
      <c r="K43" s="170">
        <v>1</v>
      </c>
      <c r="L43" s="170"/>
      <c r="M43" s="170">
        <v>1</v>
      </c>
      <c r="N43" s="170"/>
      <c r="O43" s="170">
        <v>1</v>
      </c>
      <c r="P43" s="97"/>
    </row>
    <row r="44" spans="1:18" ht="15" customHeight="1" x14ac:dyDescent="0.3">
      <c r="A44" s="233"/>
      <c r="B44" s="168" t="s">
        <v>419</v>
      </c>
      <c r="C44" s="170">
        <v>1</v>
      </c>
      <c r="D44" s="170"/>
      <c r="E44" s="170">
        <v>1</v>
      </c>
      <c r="F44" s="170"/>
      <c r="G44" s="170">
        <v>1</v>
      </c>
      <c r="H44" s="170"/>
      <c r="I44" s="170">
        <v>1</v>
      </c>
      <c r="J44" s="170"/>
      <c r="K44" s="170">
        <v>1</v>
      </c>
      <c r="L44" s="170"/>
      <c r="M44" s="170">
        <v>1</v>
      </c>
      <c r="N44" s="170"/>
      <c r="O44" s="170">
        <v>1</v>
      </c>
      <c r="P44" s="97"/>
      <c r="Q44" s="111"/>
    </row>
    <row r="45" spans="1:18" x14ac:dyDescent="0.3">
      <c r="A45" s="233"/>
      <c r="B45" s="168" t="s">
        <v>420</v>
      </c>
      <c r="C45" s="170">
        <v>1</v>
      </c>
      <c r="D45" s="170"/>
      <c r="E45" s="170">
        <v>1</v>
      </c>
      <c r="F45" s="170"/>
      <c r="G45" s="170">
        <v>1</v>
      </c>
      <c r="H45" s="170"/>
      <c r="I45" s="170">
        <v>1</v>
      </c>
      <c r="J45" s="170"/>
      <c r="K45" s="170">
        <v>1</v>
      </c>
      <c r="L45" s="170"/>
      <c r="M45" s="170">
        <v>1</v>
      </c>
      <c r="N45" s="170"/>
      <c r="O45" s="170">
        <v>1</v>
      </c>
      <c r="P45" s="97"/>
      <c r="Q45" s="103"/>
    </row>
    <row r="46" spans="1:18" x14ac:dyDescent="0.3">
      <c r="A46" s="233"/>
      <c r="B46" s="168" t="s">
        <v>421</v>
      </c>
      <c r="C46" s="170">
        <v>1</v>
      </c>
      <c r="D46" s="170"/>
      <c r="E46" s="170">
        <v>1</v>
      </c>
      <c r="F46" s="170"/>
      <c r="G46" s="170">
        <v>1</v>
      </c>
      <c r="H46" s="170"/>
      <c r="I46" s="170">
        <v>1</v>
      </c>
      <c r="J46" s="170"/>
      <c r="K46" s="170">
        <v>1</v>
      </c>
      <c r="L46" s="170"/>
      <c r="M46" s="170">
        <v>1</v>
      </c>
      <c r="N46" s="170"/>
      <c r="O46" s="170">
        <v>1</v>
      </c>
      <c r="P46" s="97"/>
      <c r="Q46" s="97"/>
    </row>
    <row r="47" spans="1:18" ht="30" x14ac:dyDescent="0.3">
      <c r="A47" s="233"/>
      <c r="B47" s="168" t="s">
        <v>422</v>
      </c>
      <c r="C47" s="170">
        <v>1</v>
      </c>
      <c r="D47" s="170"/>
      <c r="E47" s="170">
        <v>1</v>
      </c>
      <c r="F47" s="170"/>
      <c r="G47" s="170">
        <v>1</v>
      </c>
      <c r="H47" s="170"/>
      <c r="I47" s="170">
        <v>1</v>
      </c>
      <c r="J47" s="170"/>
      <c r="K47" s="170">
        <v>1</v>
      </c>
      <c r="L47" s="170"/>
      <c r="M47" s="170">
        <v>1</v>
      </c>
      <c r="N47" s="170"/>
      <c r="O47" s="170">
        <v>1</v>
      </c>
      <c r="P47" s="97"/>
      <c r="Q47" s="97"/>
    </row>
    <row r="48" spans="1:18" x14ac:dyDescent="0.3">
      <c r="A48" s="233"/>
      <c r="B48" s="168" t="s">
        <v>423</v>
      </c>
      <c r="C48" s="170">
        <v>1</v>
      </c>
      <c r="D48" s="170"/>
      <c r="E48" s="170">
        <v>1</v>
      </c>
      <c r="F48" s="170"/>
      <c r="G48" s="170">
        <v>1</v>
      </c>
      <c r="H48" s="170"/>
      <c r="I48" s="170">
        <v>1</v>
      </c>
      <c r="J48" s="170"/>
      <c r="K48" s="170">
        <v>1</v>
      </c>
      <c r="L48" s="170"/>
      <c r="M48" s="170">
        <v>1</v>
      </c>
      <c r="N48" s="170"/>
      <c r="O48" s="170">
        <v>1</v>
      </c>
      <c r="P48" s="97"/>
      <c r="Q48" s="97"/>
    </row>
    <row r="49" spans="1:17" x14ac:dyDescent="0.3">
      <c r="A49" s="229"/>
      <c r="B49" s="168" t="s">
        <v>424</v>
      </c>
      <c r="C49" s="170">
        <v>1</v>
      </c>
      <c r="D49" s="170"/>
      <c r="E49" s="170">
        <v>1</v>
      </c>
      <c r="F49" s="170"/>
      <c r="G49" s="170">
        <v>1</v>
      </c>
      <c r="H49" s="170"/>
      <c r="I49" s="170">
        <v>1</v>
      </c>
      <c r="J49" s="170"/>
      <c r="K49" s="170">
        <v>1</v>
      </c>
      <c r="L49" s="170"/>
      <c r="M49" s="170">
        <v>1</v>
      </c>
      <c r="N49" s="170"/>
      <c r="O49" s="170">
        <v>1</v>
      </c>
      <c r="P49" s="97"/>
      <c r="Q49" s="122"/>
    </row>
    <row r="50" spans="1:17" x14ac:dyDescent="0.3">
      <c r="A50" s="228" t="s">
        <v>425</v>
      </c>
      <c r="B50" s="168" t="s">
        <v>420</v>
      </c>
      <c r="C50" s="170">
        <v>1</v>
      </c>
      <c r="D50" s="170"/>
      <c r="E50" s="170">
        <v>1</v>
      </c>
      <c r="F50" s="170"/>
      <c r="G50" s="170">
        <v>1</v>
      </c>
      <c r="H50" s="170"/>
      <c r="I50" s="170">
        <v>1</v>
      </c>
      <c r="J50" s="170"/>
      <c r="K50" s="170">
        <v>1</v>
      </c>
      <c r="L50" s="170"/>
      <c r="M50" s="170">
        <v>1</v>
      </c>
      <c r="N50" s="170"/>
      <c r="O50" s="170">
        <v>1</v>
      </c>
      <c r="P50" s="97"/>
    </row>
    <row r="51" spans="1:17" x14ac:dyDescent="0.3">
      <c r="A51" s="233"/>
      <c r="B51" s="168" t="s">
        <v>412</v>
      </c>
      <c r="C51" s="170">
        <v>1</v>
      </c>
      <c r="D51" s="170"/>
      <c r="E51" s="170">
        <v>1</v>
      </c>
      <c r="F51" s="170"/>
      <c r="G51" s="170">
        <v>1</v>
      </c>
      <c r="H51" s="170"/>
      <c r="I51" s="170">
        <v>1</v>
      </c>
      <c r="J51" s="170"/>
      <c r="K51" s="170">
        <v>1</v>
      </c>
      <c r="L51" s="170"/>
      <c r="M51" s="170">
        <v>1</v>
      </c>
      <c r="N51" s="170"/>
      <c r="O51" s="170">
        <v>1</v>
      </c>
      <c r="P51" s="97"/>
    </row>
    <row r="52" spans="1:17" x14ac:dyDescent="0.3">
      <c r="A52" s="233"/>
      <c r="B52" s="168" t="s">
        <v>419</v>
      </c>
      <c r="C52" s="170">
        <v>1</v>
      </c>
      <c r="D52" s="170"/>
      <c r="E52" s="170">
        <v>1</v>
      </c>
      <c r="F52" s="170"/>
      <c r="G52" s="170">
        <v>1</v>
      </c>
      <c r="H52" s="170"/>
      <c r="I52" s="170">
        <v>1</v>
      </c>
      <c r="J52" s="170"/>
      <c r="K52" s="170">
        <v>1</v>
      </c>
      <c r="L52" s="170"/>
      <c r="M52" s="170">
        <v>1</v>
      </c>
      <c r="N52" s="170"/>
      <c r="O52" s="170">
        <v>1</v>
      </c>
      <c r="P52" s="97"/>
    </row>
    <row r="53" spans="1:17" x14ac:dyDescent="0.3">
      <c r="A53" s="233"/>
      <c r="B53" s="168" t="s">
        <v>421</v>
      </c>
      <c r="C53" s="170">
        <v>1</v>
      </c>
      <c r="D53" s="170"/>
      <c r="E53" s="170">
        <v>1</v>
      </c>
      <c r="F53" s="170"/>
      <c r="G53" s="170">
        <v>1</v>
      </c>
      <c r="H53" s="170"/>
      <c r="I53" s="170">
        <v>1</v>
      </c>
      <c r="J53" s="170"/>
      <c r="K53" s="170">
        <v>1</v>
      </c>
      <c r="L53" s="170"/>
      <c r="M53" s="170">
        <v>1</v>
      </c>
      <c r="N53" s="170"/>
      <c r="O53" s="170">
        <v>1</v>
      </c>
      <c r="P53" s="97"/>
    </row>
    <row r="54" spans="1:17" x14ac:dyDescent="0.3">
      <c r="A54" s="233"/>
      <c r="B54" s="168" t="s">
        <v>411</v>
      </c>
      <c r="C54" s="170">
        <v>1</v>
      </c>
      <c r="D54" s="170"/>
      <c r="E54" s="170">
        <v>1</v>
      </c>
      <c r="F54" s="170"/>
      <c r="G54" s="170">
        <v>1</v>
      </c>
      <c r="H54" s="170"/>
      <c r="I54" s="170">
        <v>1</v>
      </c>
      <c r="J54" s="170"/>
      <c r="K54" s="170">
        <v>1</v>
      </c>
      <c r="L54" s="170"/>
      <c r="M54" s="170">
        <v>1</v>
      </c>
      <c r="N54" s="170"/>
      <c r="O54" s="170">
        <v>1</v>
      </c>
      <c r="P54" s="97"/>
    </row>
    <row r="55" spans="1:17" x14ac:dyDescent="0.3">
      <c r="A55" s="229"/>
      <c r="B55" s="168" t="s">
        <v>424</v>
      </c>
      <c r="C55" s="170">
        <v>1</v>
      </c>
      <c r="D55" s="170"/>
      <c r="E55" s="170">
        <v>1</v>
      </c>
      <c r="F55" s="170"/>
      <c r="G55" s="170">
        <v>1</v>
      </c>
      <c r="H55" s="170"/>
      <c r="I55" s="170">
        <v>1</v>
      </c>
      <c r="J55" s="170"/>
      <c r="K55" s="170">
        <v>1</v>
      </c>
      <c r="L55" s="170"/>
      <c r="M55" s="170">
        <v>1</v>
      </c>
      <c r="N55" s="170"/>
      <c r="O55" s="170">
        <v>1</v>
      </c>
      <c r="P55" s="97"/>
    </row>
    <row r="56" spans="1:17" x14ac:dyDescent="0.3">
      <c r="A56" s="162" t="s">
        <v>119</v>
      </c>
      <c r="B56" s="90"/>
      <c r="C56" s="90"/>
      <c r="D56" s="90"/>
      <c r="E56" s="90"/>
      <c r="F56" s="90"/>
      <c r="G56" s="90"/>
      <c r="H56" s="90"/>
      <c r="I56" s="90"/>
      <c r="J56" s="90"/>
      <c r="K56" s="90"/>
      <c r="L56" s="90"/>
      <c r="M56" s="90"/>
      <c r="N56" s="90"/>
      <c r="O56" s="90"/>
      <c r="P56" s="90"/>
    </row>
    <row r="57" spans="1:17" x14ac:dyDescent="0.3">
      <c r="A57" s="86" t="s">
        <v>234</v>
      </c>
      <c r="B57" s="86"/>
      <c r="C57" s="86"/>
      <c r="D57" s="87"/>
      <c r="E57" s="87"/>
      <c r="F57" s="87"/>
      <c r="G57" s="87"/>
      <c r="H57" s="87"/>
      <c r="I57" s="87"/>
      <c r="J57" s="87"/>
      <c r="K57" s="87"/>
      <c r="L57" s="87"/>
      <c r="M57" s="87"/>
      <c r="N57" s="84"/>
      <c r="O57" s="84"/>
      <c r="P57" s="84"/>
    </row>
    <row r="58" spans="1:17" x14ac:dyDescent="0.3">
      <c r="A58" s="86" t="s">
        <v>53</v>
      </c>
      <c r="B58" s="86"/>
      <c r="C58" s="86"/>
      <c r="D58" s="87"/>
      <c r="E58" s="87"/>
      <c r="F58" s="87"/>
      <c r="G58" s="87"/>
      <c r="H58" s="87"/>
      <c r="I58" s="87"/>
      <c r="J58" s="87"/>
      <c r="K58" s="87"/>
      <c r="L58" s="87"/>
      <c r="M58" s="87"/>
      <c r="N58" s="84"/>
      <c r="O58" s="84"/>
      <c r="P58" s="84"/>
    </row>
    <row r="59" spans="1:17" x14ac:dyDescent="0.3">
      <c r="A59" s="128" t="s">
        <v>283</v>
      </c>
      <c r="B59" s="86"/>
      <c r="C59" s="86"/>
      <c r="D59" s="87"/>
      <c r="E59" s="87"/>
      <c r="F59" s="87"/>
      <c r="G59" s="87"/>
      <c r="H59" s="87"/>
      <c r="I59" s="87"/>
      <c r="J59" s="87"/>
      <c r="K59" s="87"/>
      <c r="L59" s="87"/>
      <c r="M59" s="87"/>
      <c r="N59" s="84"/>
      <c r="O59" s="84"/>
      <c r="P59" s="84"/>
    </row>
    <row r="60" spans="1:17" x14ac:dyDescent="0.3">
      <c r="A60" s="86" t="s">
        <v>284</v>
      </c>
      <c r="B60" s="84"/>
      <c r="C60" s="84"/>
      <c r="D60" s="84"/>
      <c r="E60" s="84"/>
      <c r="F60" s="84"/>
      <c r="G60" s="84"/>
      <c r="H60" s="84"/>
      <c r="I60" s="84"/>
      <c r="J60" s="84"/>
      <c r="K60" s="84"/>
      <c r="L60" s="84"/>
      <c r="M60" s="84"/>
      <c r="N60" s="84"/>
      <c r="O60" s="84"/>
      <c r="P60" s="84"/>
    </row>
    <row r="61" spans="1:17" x14ac:dyDescent="0.3">
      <c r="A61" s="128" t="s">
        <v>285</v>
      </c>
      <c r="B61" s="86"/>
      <c r="C61" s="86"/>
      <c r="D61" s="87"/>
      <c r="E61" s="87"/>
      <c r="F61" s="87"/>
      <c r="G61" s="87"/>
      <c r="H61" s="87"/>
      <c r="I61" s="87"/>
      <c r="J61" s="87"/>
      <c r="K61" s="87"/>
      <c r="L61" s="87"/>
      <c r="M61" s="87"/>
      <c r="N61" s="84"/>
      <c r="O61" s="84"/>
      <c r="P61" s="84"/>
    </row>
    <row r="62" spans="1:17" x14ac:dyDescent="0.3">
      <c r="A62" s="128" t="s">
        <v>191</v>
      </c>
      <c r="B62" s="98"/>
      <c r="C62" s="98"/>
      <c r="D62" s="98"/>
      <c r="E62" s="95"/>
      <c r="F62" s="95"/>
      <c r="G62" s="95"/>
      <c r="H62" s="95"/>
      <c r="I62" s="95"/>
      <c r="J62" s="95"/>
      <c r="K62" s="95"/>
      <c r="L62" s="95"/>
      <c r="M62" s="95"/>
      <c r="N62" s="95"/>
      <c r="O62" s="95"/>
      <c r="P62" s="95"/>
    </row>
    <row r="63" spans="1:17" x14ac:dyDescent="0.3">
      <c r="A63" s="128" t="s">
        <v>248</v>
      </c>
      <c r="B63" s="86"/>
      <c r="C63" s="86"/>
      <c r="D63" s="87"/>
      <c r="E63" s="87"/>
      <c r="F63" s="87"/>
      <c r="G63" s="87"/>
      <c r="H63" s="87"/>
      <c r="I63" s="87"/>
      <c r="J63" s="87"/>
      <c r="K63" s="87"/>
      <c r="L63" s="87"/>
      <c r="M63" s="87"/>
      <c r="N63" s="84"/>
      <c r="O63" s="84"/>
      <c r="P63" s="84"/>
    </row>
    <row r="64" spans="1:17" x14ac:dyDescent="0.3">
      <c r="A64" s="128" t="s">
        <v>282</v>
      </c>
      <c r="B64" s="166"/>
      <c r="C64" s="166"/>
      <c r="D64" s="166"/>
      <c r="E64" s="166"/>
      <c r="F64" s="166"/>
      <c r="G64" s="166"/>
      <c r="H64" s="166"/>
      <c r="I64" s="166"/>
      <c r="J64" s="166"/>
      <c r="K64" s="166"/>
      <c r="L64" s="166"/>
      <c r="M64" s="166"/>
      <c r="N64" s="84"/>
      <c r="O64" s="84"/>
      <c r="P64" s="84"/>
    </row>
    <row r="65" spans="1:17" x14ac:dyDescent="0.3">
      <c r="A65" s="166"/>
      <c r="B65" s="166"/>
      <c r="C65" s="166"/>
      <c r="D65" s="166"/>
      <c r="E65" s="166"/>
      <c r="F65" s="166"/>
      <c r="G65" s="166"/>
      <c r="H65" s="166"/>
      <c r="I65" s="166"/>
      <c r="J65" s="166"/>
      <c r="K65" s="166"/>
      <c r="L65" s="166"/>
      <c r="M65" s="166"/>
      <c r="N65" s="84"/>
      <c r="O65" s="84"/>
      <c r="P65" s="84"/>
      <c r="Q65" s="84"/>
    </row>
    <row r="66" spans="1:17" x14ac:dyDescent="0.3">
      <c r="A66" s="166"/>
      <c r="B66" s="166"/>
      <c r="C66" s="166"/>
      <c r="D66" s="166"/>
      <c r="E66" s="166"/>
      <c r="F66" s="166"/>
      <c r="G66" s="166"/>
      <c r="H66" s="166"/>
      <c r="I66" s="166"/>
      <c r="J66" s="166"/>
      <c r="K66" s="166"/>
      <c r="L66" s="166"/>
      <c r="M66" s="166"/>
      <c r="N66" s="84"/>
      <c r="O66" s="84"/>
      <c r="P66" s="84"/>
      <c r="Q66" s="84"/>
    </row>
    <row r="67" spans="1:17" x14ac:dyDescent="0.3">
      <c r="A67" s="107" t="s">
        <v>257</v>
      </c>
      <c r="B67" s="112"/>
      <c r="C67" s="112"/>
      <c r="D67" s="112"/>
      <c r="E67" s="112"/>
      <c r="F67" s="112"/>
      <c r="G67" s="112"/>
      <c r="H67" s="112"/>
      <c r="I67" s="112"/>
      <c r="J67" s="112"/>
      <c r="K67" s="112"/>
      <c r="L67" s="112"/>
      <c r="M67" s="112"/>
      <c r="N67" s="112"/>
      <c r="O67" s="112"/>
      <c r="P67" s="112"/>
      <c r="Q67" s="112"/>
    </row>
    <row r="68" spans="1:17" x14ac:dyDescent="0.3">
      <c r="A68" s="130" t="s">
        <v>41</v>
      </c>
      <c r="B68" s="102" t="s">
        <v>42</v>
      </c>
      <c r="C68" s="84"/>
      <c r="D68" s="87"/>
      <c r="E68" s="87"/>
      <c r="F68" s="87"/>
      <c r="G68" s="87"/>
      <c r="H68" s="87"/>
      <c r="I68" s="87"/>
      <c r="J68" s="87"/>
      <c r="K68" s="116"/>
      <c r="L68" s="116"/>
      <c r="M68" s="89"/>
      <c r="N68" s="84"/>
      <c r="O68" s="84"/>
      <c r="P68" s="84"/>
      <c r="Q68" s="84"/>
    </row>
    <row r="69" spans="1:17" x14ac:dyDescent="0.3">
      <c r="A69" s="159">
        <v>44562</v>
      </c>
      <c r="B69" s="93" t="s">
        <v>10</v>
      </c>
      <c r="C69" s="84"/>
      <c r="D69" s="87"/>
      <c r="E69" s="87"/>
      <c r="F69" s="87"/>
      <c r="G69" s="87"/>
      <c r="H69" s="87"/>
      <c r="I69" s="92"/>
      <c r="J69" s="89"/>
      <c r="K69" s="89"/>
      <c r="L69" s="84"/>
      <c r="M69" s="89"/>
      <c r="N69" s="84"/>
      <c r="O69" s="84"/>
      <c r="P69" s="84"/>
      <c r="Q69" s="84"/>
    </row>
    <row r="70" spans="1:17" x14ac:dyDescent="0.3">
      <c r="A70" s="84"/>
      <c r="B70" s="84"/>
      <c r="C70" s="84"/>
      <c r="D70" s="255" t="s">
        <v>130</v>
      </c>
      <c r="E70" s="267"/>
      <c r="F70" s="267"/>
      <c r="G70" s="267"/>
      <c r="H70" s="256"/>
      <c r="I70" s="255" t="s">
        <v>389</v>
      </c>
      <c r="J70" s="267"/>
      <c r="K70" s="267"/>
      <c r="L70" s="267"/>
      <c r="M70" s="267"/>
      <c r="N70" s="267"/>
      <c r="O70" s="267"/>
      <c r="P70" s="267"/>
      <c r="Q70" s="256"/>
    </row>
    <row r="71" spans="1:17" ht="75" x14ac:dyDescent="0.3">
      <c r="A71" s="91" t="s">
        <v>127</v>
      </c>
      <c r="B71" s="91" t="s">
        <v>137</v>
      </c>
      <c r="C71" s="91" t="s">
        <v>136</v>
      </c>
      <c r="D71" s="85" t="s">
        <v>390</v>
      </c>
      <c r="E71" s="85" t="s">
        <v>391</v>
      </c>
      <c r="F71" s="85" t="s">
        <v>194</v>
      </c>
      <c r="G71" s="85" t="s">
        <v>193</v>
      </c>
      <c r="H71" s="103" t="s">
        <v>428</v>
      </c>
      <c r="I71" s="85" t="s">
        <v>228</v>
      </c>
      <c r="J71" s="85" t="s">
        <v>227</v>
      </c>
      <c r="K71" s="103" t="s">
        <v>429</v>
      </c>
      <c r="L71" s="85" t="s">
        <v>226</v>
      </c>
      <c r="M71" s="85" t="s">
        <v>224</v>
      </c>
      <c r="N71" s="103" t="s">
        <v>430</v>
      </c>
      <c r="O71" s="85" t="s">
        <v>195</v>
      </c>
      <c r="P71" s="85" t="s">
        <v>192</v>
      </c>
      <c r="Q71" s="103" t="s">
        <v>431</v>
      </c>
    </row>
    <row r="72" spans="1:17" x14ac:dyDescent="0.3">
      <c r="A72" s="93" t="s">
        <v>408</v>
      </c>
      <c r="B72" s="93" t="s">
        <v>396</v>
      </c>
      <c r="C72" s="93" t="s">
        <v>432</v>
      </c>
      <c r="D72" s="97">
        <v>58</v>
      </c>
      <c r="E72" s="178">
        <v>177.93</v>
      </c>
      <c r="F72" s="97">
        <v>1684</v>
      </c>
      <c r="G72" s="217">
        <v>1385</v>
      </c>
      <c r="H72" s="135">
        <f>(F72-G72)/G72</f>
        <v>0.21588447653429602</v>
      </c>
      <c r="I72" s="97" t="s">
        <v>396</v>
      </c>
      <c r="J72" s="97" t="s">
        <v>396</v>
      </c>
      <c r="K72" s="135" t="s">
        <v>396</v>
      </c>
      <c r="L72" s="97">
        <v>154</v>
      </c>
      <c r="M72" s="218">
        <v>90</v>
      </c>
      <c r="N72" s="135">
        <f>(L72-M72)/M72</f>
        <v>0.71111111111111114</v>
      </c>
      <c r="O72" s="97" t="s">
        <v>396</v>
      </c>
      <c r="P72" s="97" t="s">
        <v>396</v>
      </c>
      <c r="Q72" s="135" t="s">
        <v>396</v>
      </c>
    </row>
    <row r="73" spans="1:17" x14ac:dyDescent="0.3">
      <c r="A73" s="93" t="s">
        <v>425</v>
      </c>
      <c r="B73" s="93" t="s">
        <v>396</v>
      </c>
      <c r="C73" s="93" t="s">
        <v>433</v>
      </c>
      <c r="D73" s="97">
        <v>46</v>
      </c>
      <c r="E73" s="178">
        <v>13.67</v>
      </c>
      <c r="F73" s="97">
        <v>357</v>
      </c>
      <c r="G73" s="217">
        <v>400</v>
      </c>
      <c r="H73" s="135">
        <f>(F73-G73)/G73</f>
        <v>-0.1075</v>
      </c>
      <c r="I73" s="97" t="s">
        <v>396</v>
      </c>
      <c r="J73" s="97" t="s">
        <v>396</v>
      </c>
      <c r="K73" s="135" t="s">
        <v>396</v>
      </c>
      <c r="L73" s="97">
        <v>38</v>
      </c>
      <c r="M73" s="218">
        <v>18</v>
      </c>
      <c r="N73" s="135">
        <f>(L73-M73)/M73</f>
        <v>1.1111111111111112</v>
      </c>
      <c r="O73" s="97" t="s">
        <v>396</v>
      </c>
      <c r="P73" s="97" t="s">
        <v>396</v>
      </c>
      <c r="Q73" s="135" t="s">
        <v>396</v>
      </c>
    </row>
    <row r="74" spans="1:17" x14ac:dyDescent="0.3">
      <c r="A74" s="128" t="s">
        <v>404</v>
      </c>
      <c r="B74" s="86"/>
      <c r="C74" s="87"/>
      <c r="D74" s="87"/>
      <c r="E74" s="87"/>
      <c r="F74" s="87"/>
      <c r="G74" s="87"/>
      <c r="H74" s="87"/>
      <c r="I74" s="87"/>
      <c r="J74" s="87"/>
      <c r="K74" s="87"/>
      <c r="L74" s="84"/>
      <c r="M74" s="87"/>
      <c r="N74" s="84"/>
      <c r="O74" s="84"/>
      <c r="P74" s="84"/>
      <c r="Q74" s="84"/>
    </row>
    <row r="75" spans="1:17" x14ac:dyDescent="0.3">
      <c r="A75" s="128" t="s">
        <v>405</v>
      </c>
      <c r="B75" s="86"/>
      <c r="C75" s="87"/>
      <c r="D75" s="87"/>
      <c r="E75" s="87"/>
      <c r="F75" s="87"/>
      <c r="G75" s="87"/>
      <c r="H75" s="87"/>
      <c r="I75" s="87"/>
      <c r="J75" s="87"/>
      <c r="K75" s="87"/>
      <c r="L75" s="84"/>
      <c r="M75" s="87"/>
      <c r="N75" s="84"/>
      <c r="O75" s="84"/>
      <c r="P75" s="84"/>
      <c r="Q75" s="84"/>
    </row>
    <row r="76" spans="1:17" x14ac:dyDescent="0.3">
      <c r="A76" s="128" t="s">
        <v>406</v>
      </c>
      <c r="B76" s="86"/>
      <c r="C76" s="87"/>
      <c r="D76" s="87"/>
      <c r="E76" s="87"/>
      <c r="F76" s="87"/>
      <c r="G76" s="87"/>
      <c r="H76" s="87"/>
      <c r="I76" s="87"/>
      <c r="J76" s="87"/>
      <c r="K76" s="87"/>
      <c r="L76" s="87"/>
      <c r="M76" s="87"/>
      <c r="N76" s="84"/>
      <c r="O76" s="84"/>
      <c r="P76" s="84"/>
      <c r="Q76" s="84"/>
    </row>
    <row r="77" spans="1:17" x14ac:dyDescent="0.3">
      <c r="A77" s="128" t="s">
        <v>407</v>
      </c>
      <c r="B77" s="86"/>
      <c r="C77" s="87"/>
      <c r="D77" s="87"/>
      <c r="E77" s="87"/>
      <c r="F77" s="87"/>
      <c r="G77" s="87"/>
      <c r="H77" s="87"/>
      <c r="I77" s="87"/>
      <c r="J77" s="87"/>
      <c r="K77" s="87"/>
      <c r="L77" s="87"/>
      <c r="M77" s="87"/>
      <c r="N77" s="84"/>
      <c r="O77" s="84"/>
      <c r="P77" s="84"/>
      <c r="Q77" s="84"/>
    </row>
    <row r="78" spans="1:17" x14ac:dyDescent="0.3">
      <c r="A78" s="86"/>
      <c r="B78" s="86"/>
      <c r="C78" s="87"/>
      <c r="D78" s="87"/>
      <c r="E78" s="87"/>
      <c r="F78" s="87"/>
      <c r="G78" s="87"/>
      <c r="H78" s="87"/>
      <c r="I78" s="87"/>
      <c r="J78" s="87"/>
      <c r="K78" s="87"/>
      <c r="L78" s="87"/>
      <c r="M78" s="87"/>
      <c r="N78" s="84"/>
      <c r="O78" s="84"/>
      <c r="P78" s="84"/>
      <c r="Q78" s="84"/>
    </row>
    <row r="79" spans="1:17" x14ac:dyDescent="0.3">
      <c r="A79" s="86"/>
      <c r="B79" s="86"/>
      <c r="C79" s="87"/>
      <c r="D79" s="87"/>
      <c r="E79" s="87"/>
      <c r="F79" s="87"/>
      <c r="G79" s="87"/>
      <c r="H79" s="87"/>
      <c r="I79" s="87"/>
      <c r="J79" s="87"/>
      <c r="K79" s="87"/>
      <c r="L79" s="87"/>
      <c r="M79" s="87"/>
      <c r="N79" s="84"/>
      <c r="O79" s="84"/>
      <c r="P79" s="84"/>
      <c r="Q79" s="84"/>
    </row>
    <row r="80" spans="1:17" x14ac:dyDescent="0.3">
      <c r="A80" s="107" t="s">
        <v>196</v>
      </c>
      <c r="B80" s="109"/>
      <c r="C80" s="167"/>
      <c r="D80" s="161"/>
      <c r="E80" s="161"/>
      <c r="F80" s="161"/>
      <c r="G80" s="161"/>
      <c r="H80" s="161"/>
      <c r="I80" s="161"/>
      <c r="J80" s="161"/>
      <c r="K80" s="161"/>
      <c r="L80" s="161"/>
      <c r="M80" s="161"/>
      <c r="N80" s="84"/>
      <c r="O80" s="84"/>
      <c r="P80" s="84"/>
      <c r="Q80" s="84"/>
    </row>
    <row r="81" spans="1:13" ht="90" x14ac:dyDescent="0.3">
      <c r="A81" s="110" t="s">
        <v>266</v>
      </c>
      <c r="B81" s="110" t="s">
        <v>443</v>
      </c>
      <c r="C81" s="87"/>
      <c r="D81" s="87"/>
      <c r="E81" s="87"/>
      <c r="F81" s="87"/>
      <c r="G81" s="87"/>
      <c r="H81" s="87"/>
      <c r="I81" s="87"/>
      <c r="J81" s="87"/>
      <c r="K81" s="87"/>
      <c r="L81" s="87"/>
      <c r="M81" s="87"/>
    </row>
    <row r="82" spans="1:13" ht="120" x14ac:dyDescent="0.3">
      <c r="A82" s="110" t="s">
        <v>267</v>
      </c>
      <c r="B82" s="110" t="s">
        <v>444</v>
      </c>
      <c r="C82" s="87"/>
      <c r="D82" s="84"/>
      <c r="E82" s="84"/>
      <c r="F82" s="84"/>
      <c r="G82" s="84"/>
      <c r="H82" s="84"/>
      <c r="I82" s="84"/>
      <c r="J82" s="84"/>
      <c r="K82" s="84"/>
      <c r="L82" s="84"/>
      <c r="M82" s="84"/>
    </row>
  </sheetData>
  <mergeCells count="19">
    <mergeCell ref="A35:A49"/>
    <mergeCell ref="A50:A55"/>
    <mergeCell ref="A10:A24"/>
    <mergeCell ref="D10:D24"/>
    <mergeCell ref="H11:H24"/>
    <mergeCell ref="A25:A30"/>
    <mergeCell ref="D25:D30"/>
    <mergeCell ref="H25:H30"/>
    <mergeCell ref="B32:P32"/>
    <mergeCell ref="C33:D33"/>
    <mergeCell ref="E33:F33"/>
    <mergeCell ref="G33:H33"/>
    <mergeCell ref="I33:J33"/>
    <mergeCell ref="K33:L33"/>
    <mergeCell ref="D70:H70"/>
    <mergeCell ref="I70:Q70"/>
    <mergeCell ref="M33:N33"/>
    <mergeCell ref="O33:P33"/>
    <mergeCell ref="Q33:R33"/>
  </mergeCells>
  <pageMargins left="0.7" right="0.7" top="0.75" bottom="0.75" header="0.3" footer="0.3"/>
  <pageSetup paperSize="9" scale="72"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4"/>
  <sheetViews>
    <sheetView zoomScale="85" zoomScaleNormal="85" workbookViewId="0">
      <selection activeCell="B24" sqref="B24"/>
    </sheetView>
  </sheetViews>
  <sheetFormatPr defaultColWidth="9.140625" defaultRowHeight="16.5" x14ac:dyDescent="0.3"/>
  <cols>
    <col min="1" max="1" width="22.42578125" style="64" customWidth="1"/>
    <col min="2" max="2" width="18.5703125" style="64" customWidth="1"/>
    <col min="3" max="3" width="16.85546875" style="64" customWidth="1"/>
    <col min="4" max="6" width="16.140625" style="64" customWidth="1"/>
    <col min="7" max="7" width="22.5703125" style="64" customWidth="1"/>
    <col min="8" max="8" width="35.5703125" style="64" customWidth="1"/>
    <col min="9" max="16384" width="9.140625" style="64"/>
  </cols>
  <sheetData>
    <row r="1" spans="1:9" s="14" customFormat="1" ht="18" x14ac:dyDescent="0.25">
      <c r="A1" s="13" t="s">
        <v>258</v>
      </c>
      <c r="B1" s="13"/>
    </row>
    <row r="2" spans="1:9" s="14" customFormat="1" x14ac:dyDescent="0.3">
      <c r="A2" s="60" t="s">
        <v>207</v>
      </c>
    </row>
    <row r="3" spans="1:9" s="14" customFormat="1" ht="18" x14ac:dyDescent="0.3">
      <c r="A3" s="60" t="s">
        <v>202</v>
      </c>
      <c r="B3" s="13"/>
    </row>
    <row r="4" spans="1:9" s="55" customFormat="1" ht="15.75" x14ac:dyDescent="0.3">
      <c r="A4" s="60" t="s">
        <v>213</v>
      </c>
    </row>
    <row r="5" spans="1:9" x14ac:dyDescent="0.3">
      <c r="A5" s="59" t="s">
        <v>41</v>
      </c>
      <c r="B5" s="59" t="s">
        <v>42</v>
      </c>
      <c r="I5" s="67"/>
    </row>
    <row r="6" spans="1:9" x14ac:dyDescent="0.3">
      <c r="A6" s="160" t="s">
        <v>446</v>
      </c>
      <c r="B6" s="57" t="s">
        <v>10</v>
      </c>
      <c r="I6" s="67"/>
    </row>
    <row r="7" spans="1:9" ht="60" x14ac:dyDescent="0.3">
      <c r="A7" s="23" t="s">
        <v>31</v>
      </c>
      <c r="B7" s="5" t="s">
        <v>183</v>
      </c>
      <c r="C7" s="5" t="s">
        <v>28</v>
      </c>
      <c r="D7" s="5" t="s">
        <v>210</v>
      </c>
      <c r="E7" s="5" t="s">
        <v>43</v>
      </c>
      <c r="F7" s="5" t="s">
        <v>44</v>
      </c>
      <c r="G7" s="5" t="s">
        <v>219</v>
      </c>
      <c r="H7" s="5" t="s">
        <v>118</v>
      </c>
      <c r="I7" s="67"/>
    </row>
    <row r="8" spans="1:9" ht="75" x14ac:dyDescent="0.3">
      <c r="A8" s="27" t="s">
        <v>445</v>
      </c>
      <c r="B8" s="27" t="s">
        <v>217</v>
      </c>
      <c r="C8" s="31" t="s">
        <v>159</v>
      </c>
      <c r="D8" s="31" t="s">
        <v>436</v>
      </c>
      <c r="E8" s="31" t="s">
        <v>437</v>
      </c>
      <c r="F8" s="31" t="s">
        <v>380</v>
      </c>
      <c r="G8" s="216">
        <v>0</v>
      </c>
      <c r="H8" s="31"/>
    </row>
    <row r="9" spans="1:9" x14ac:dyDescent="0.3">
      <c r="A9" s="27" t="s">
        <v>29</v>
      </c>
      <c r="B9" s="27"/>
      <c r="C9" s="31"/>
      <c r="D9" s="31"/>
      <c r="E9" s="31"/>
      <c r="F9" s="31"/>
      <c r="G9" s="31"/>
      <c r="H9" s="31"/>
    </row>
    <row r="10" spans="1:9" x14ac:dyDescent="0.3">
      <c r="A10" s="27" t="s">
        <v>30</v>
      </c>
      <c r="B10" s="27"/>
      <c r="C10" s="31"/>
      <c r="D10" s="31"/>
      <c r="E10" s="31"/>
      <c r="F10" s="31"/>
      <c r="G10" s="31"/>
      <c r="H10" s="31"/>
    </row>
    <row r="11" spans="1:9" x14ac:dyDescent="0.3">
      <c r="A11" s="27" t="s">
        <v>27</v>
      </c>
      <c r="B11" s="27"/>
      <c r="C11" s="31"/>
      <c r="D11" s="31"/>
      <c r="E11" s="31"/>
      <c r="F11" s="31"/>
      <c r="G11" s="31"/>
      <c r="H11" s="31"/>
    </row>
    <row r="12" spans="1:9" x14ac:dyDescent="0.3">
      <c r="A12" s="27"/>
      <c r="B12" s="27"/>
      <c r="C12" s="31"/>
      <c r="D12" s="31"/>
      <c r="E12" s="31"/>
      <c r="F12" s="31"/>
      <c r="G12" s="31"/>
      <c r="H12" s="31"/>
    </row>
    <row r="13" spans="1:9" s="79" customFormat="1" x14ac:dyDescent="0.3">
      <c r="A13" s="77" t="s">
        <v>184</v>
      </c>
      <c r="B13" s="77"/>
      <c r="C13" s="78"/>
      <c r="D13" s="78"/>
      <c r="E13" s="78"/>
      <c r="F13" s="78"/>
      <c r="G13" s="78"/>
      <c r="H13" s="78"/>
    </row>
    <row r="14" spans="1:9" s="79" customFormat="1" x14ac:dyDescent="0.3">
      <c r="A14" s="77" t="s">
        <v>216</v>
      </c>
      <c r="C14" s="78"/>
      <c r="D14" s="78"/>
      <c r="E14" s="78"/>
      <c r="F14" s="78"/>
      <c r="G14" s="78"/>
      <c r="H14" s="78"/>
    </row>
    <row r="15" spans="1:9" s="79" customFormat="1" x14ac:dyDescent="0.3">
      <c r="A15" s="77" t="s">
        <v>217</v>
      </c>
      <c r="C15" s="78"/>
      <c r="D15" s="78"/>
      <c r="E15" s="78"/>
      <c r="F15" s="78"/>
      <c r="G15" s="78"/>
      <c r="H15" s="78"/>
    </row>
    <row r="16" spans="1:9" s="79" customFormat="1" x14ac:dyDescent="0.3">
      <c r="A16" s="77" t="s">
        <v>225</v>
      </c>
      <c r="C16" s="78"/>
      <c r="D16" s="78"/>
      <c r="E16" s="78"/>
      <c r="F16" s="78"/>
      <c r="G16" s="78"/>
      <c r="H16" s="78"/>
    </row>
    <row r="17" spans="1:8" s="79" customFormat="1" x14ac:dyDescent="0.3">
      <c r="A17" s="77" t="s">
        <v>218</v>
      </c>
      <c r="C17" s="78"/>
      <c r="D17" s="78"/>
      <c r="E17" s="78"/>
      <c r="F17" s="78"/>
      <c r="G17" s="78"/>
      <c r="H17" s="78"/>
    </row>
    <row r="18" spans="1:8" s="79" customFormat="1" x14ac:dyDescent="0.3">
      <c r="A18" s="77" t="s">
        <v>197</v>
      </c>
      <c r="C18" s="78"/>
      <c r="D18" s="78"/>
      <c r="E18" s="78"/>
      <c r="F18" s="78"/>
      <c r="G18" s="78"/>
      <c r="H18" s="78"/>
    </row>
    <row r="19" spans="1:8" x14ac:dyDescent="0.3">
      <c r="A19" s="7" t="s">
        <v>292</v>
      </c>
    </row>
    <row r="22" spans="1:8" x14ac:dyDescent="0.3">
      <c r="A22" s="70" t="s">
        <v>196</v>
      </c>
      <c r="B22" s="71"/>
      <c r="C22" s="72"/>
    </row>
    <row r="23" spans="1:8" ht="82.5" x14ac:dyDescent="0.3">
      <c r="A23" s="82" t="s">
        <v>261</v>
      </c>
      <c r="B23" s="73" t="s">
        <v>447</v>
      </c>
      <c r="C23" s="63"/>
    </row>
    <row r="24" spans="1:8" x14ac:dyDescent="0.3">
      <c r="A24" s="73"/>
      <c r="B24" s="73"/>
      <c r="C24" s="63"/>
    </row>
  </sheetData>
  <pageMargins left="0.7" right="0.7" top="0.75" bottom="0.75" header="0.3" footer="0.3"/>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2"/>
  <sheetViews>
    <sheetView zoomScaleNormal="100" workbookViewId="0">
      <selection activeCell="B16" sqref="B16"/>
    </sheetView>
  </sheetViews>
  <sheetFormatPr defaultColWidth="9.140625" defaultRowHeight="15" x14ac:dyDescent="0.3"/>
  <cols>
    <col min="1" max="1" width="18.85546875" style="8" customWidth="1"/>
    <col min="2" max="2" width="24.140625" style="8" customWidth="1"/>
    <col min="3" max="4" width="20.5703125" style="8" customWidth="1"/>
    <col min="5" max="5" width="21.140625" style="8" customWidth="1"/>
    <col min="6" max="6" width="19.42578125" style="8" customWidth="1"/>
    <col min="7" max="7" width="25.42578125" style="8" customWidth="1"/>
    <col min="8" max="8" width="31.140625" style="8" customWidth="1"/>
    <col min="9" max="9" width="23.85546875" style="8" customWidth="1"/>
    <col min="10" max="16384" width="9.140625" style="8"/>
  </cols>
  <sheetData>
    <row r="1" spans="1:7" ht="18" x14ac:dyDescent="0.35">
      <c r="A1" s="6" t="s">
        <v>259</v>
      </c>
      <c r="B1" s="6"/>
    </row>
    <row r="2" spans="1:7" s="63" customFormat="1" ht="16.5" x14ac:dyDescent="0.3">
      <c r="A2" s="60" t="s">
        <v>208</v>
      </c>
    </row>
    <row r="3" spans="1:7" s="63" customFormat="1" ht="16.5" x14ac:dyDescent="0.3">
      <c r="A3" s="60" t="s">
        <v>209</v>
      </c>
    </row>
    <row r="4" spans="1:7" s="55" customFormat="1" ht="15.75" x14ac:dyDescent="0.3">
      <c r="A4" s="60" t="s">
        <v>213</v>
      </c>
    </row>
    <row r="5" spans="1:7" x14ac:dyDescent="0.3">
      <c r="A5" s="59" t="s">
        <v>41</v>
      </c>
      <c r="B5" s="59" t="s">
        <v>42</v>
      </c>
      <c r="D5" s="29"/>
      <c r="E5" s="29"/>
      <c r="F5" s="29"/>
      <c r="G5" s="29"/>
    </row>
    <row r="6" spans="1:7" x14ac:dyDescent="0.3">
      <c r="A6" s="160">
        <v>44562</v>
      </c>
      <c r="B6" s="41" t="s">
        <v>10</v>
      </c>
      <c r="D6" s="29"/>
      <c r="E6" s="29"/>
      <c r="F6" s="29"/>
      <c r="G6" s="29"/>
    </row>
    <row r="7" spans="1:7" ht="14.45" customHeight="1" x14ac:dyDescent="0.3">
      <c r="B7" s="255" t="s">
        <v>135</v>
      </c>
      <c r="C7" s="267"/>
      <c r="D7" s="256"/>
    </row>
    <row r="8" spans="1:7" ht="60" x14ac:dyDescent="0.3">
      <c r="A8" s="23" t="s">
        <v>304</v>
      </c>
      <c r="B8" s="5" t="s">
        <v>45</v>
      </c>
      <c r="C8" s="5" t="s">
        <v>55</v>
      </c>
      <c r="D8" s="5" t="s">
        <v>54</v>
      </c>
      <c r="E8" s="54" t="s">
        <v>189</v>
      </c>
      <c r="F8" s="54" t="s">
        <v>201</v>
      </c>
    </row>
    <row r="9" spans="1:7" x14ac:dyDescent="0.3">
      <c r="A9" s="30"/>
      <c r="B9" s="28" t="s">
        <v>303</v>
      </c>
      <c r="C9" s="28" t="s">
        <v>303</v>
      </c>
      <c r="D9" s="28" t="s">
        <v>303</v>
      </c>
      <c r="E9" s="28"/>
      <c r="F9" s="28" t="s">
        <v>16</v>
      </c>
    </row>
    <row r="10" spans="1:7" x14ac:dyDescent="0.3">
      <c r="A10" s="30"/>
      <c r="B10" s="24"/>
      <c r="C10" s="24"/>
      <c r="D10" s="24"/>
      <c r="E10" s="28"/>
      <c r="F10" s="28"/>
    </row>
    <row r="11" spans="1:7" x14ac:dyDescent="0.3">
      <c r="A11" s="30"/>
      <c r="B11" s="24"/>
      <c r="C11" s="24"/>
      <c r="D11" s="24"/>
      <c r="E11" s="28"/>
      <c r="F11" s="28"/>
    </row>
    <row r="12" spans="1:7" x14ac:dyDescent="0.3">
      <c r="A12" s="81"/>
    </row>
    <row r="14" spans="1:7" ht="16.5" x14ac:dyDescent="0.3">
      <c r="A14" s="70" t="s">
        <v>196</v>
      </c>
      <c r="B14" s="71"/>
      <c r="C14" s="72"/>
    </row>
    <row r="15" spans="1:7" ht="45" x14ac:dyDescent="0.3">
      <c r="A15" s="73" t="s">
        <v>262</v>
      </c>
      <c r="B15" s="73" t="s">
        <v>447</v>
      </c>
      <c r="C15" s="63"/>
    </row>
    <row r="21" spans="1:2" x14ac:dyDescent="0.3">
      <c r="A21" s="4"/>
      <c r="B21" s="4"/>
    </row>
    <row r="22" spans="1:2" x14ac:dyDescent="0.3">
      <c r="A22" s="4"/>
      <c r="B22" s="4"/>
    </row>
  </sheetData>
  <mergeCells count="1">
    <mergeCell ref="B7:D7"/>
  </mergeCells>
  <pageMargins left="0.7" right="0.7" top="0.75" bottom="0.75" header="0.3" footer="0.3"/>
  <pageSetup paperSize="9" scale="94"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98"/>
  <sheetViews>
    <sheetView zoomScale="85" zoomScaleNormal="85" workbookViewId="0">
      <selection activeCell="C5" sqref="C5"/>
    </sheetView>
  </sheetViews>
  <sheetFormatPr defaultColWidth="9.140625" defaultRowHeight="15" x14ac:dyDescent="0.3"/>
  <cols>
    <col min="1" max="1" width="27.5703125" style="8" customWidth="1"/>
    <col min="2" max="2" width="26.140625" style="8" customWidth="1"/>
    <col min="3" max="3" width="25.42578125" style="8" customWidth="1"/>
    <col min="4" max="4" width="24.85546875" style="8" customWidth="1"/>
    <col min="5" max="5" width="29.42578125" style="8" customWidth="1"/>
    <col min="6" max="6" width="17.5703125" style="8" customWidth="1"/>
    <col min="7" max="16384" width="9.140625" style="8"/>
  </cols>
  <sheetData>
    <row r="1" spans="1:6" s="55" customFormat="1" ht="15.75" x14ac:dyDescent="0.3">
      <c r="A1" s="60" t="s">
        <v>213</v>
      </c>
    </row>
    <row r="2" spans="1:6" ht="18" x14ac:dyDescent="0.35">
      <c r="A2" s="6" t="s">
        <v>190</v>
      </c>
    </row>
    <row r="3" spans="1:6" x14ac:dyDescent="0.3">
      <c r="A3" s="60" t="s">
        <v>211</v>
      </c>
    </row>
    <row r="4" spans="1:6" s="63" customFormat="1" ht="16.5" x14ac:dyDescent="0.3">
      <c r="A4" s="60" t="s">
        <v>212</v>
      </c>
    </row>
    <row r="5" spans="1:6" ht="15" customHeight="1" x14ac:dyDescent="0.3">
      <c r="A5" s="59" t="s">
        <v>41</v>
      </c>
      <c r="B5" s="59" t="s">
        <v>42</v>
      </c>
    </row>
    <row r="6" spans="1:6" ht="20.45" customHeight="1" x14ac:dyDescent="0.3">
      <c r="A6" s="159">
        <v>44562</v>
      </c>
      <c r="B6" s="31" t="s">
        <v>10</v>
      </c>
      <c r="F6" s="25"/>
    </row>
    <row r="7" spans="1:6" ht="30" x14ac:dyDescent="0.3">
      <c r="A7" s="1" t="s">
        <v>223</v>
      </c>
      <c r="B7" s="5" t="s">
        <v>34</v>
      </c>
      <c r="C7" s="5" t="s">
        <v>57</v>
      </c>
      <c r="D7" s="5" t="s">
        <v>300</v>
      </c>
      <c r="E7" s="5" t="s">
        <v>302</v>
      </c>
    </row>
    <row r="8" spans="1:6" ht="30" x14ac:dyDescent="0.3">
      <c r="A8" s="18"/>
      <c r="B8" s="31" t="s">
        <v>203</v>
      </c>
      <c r="C8" s="31">
        <v>4722</v>
      </c>
      <c r="D8" s="31">
        <v>4722</v>
      </c>
      <c r="E8" s="31"/>
    </row>
    <row r="9" spans="1:6" x14ac:dyDescent="0.3">
      <c r="A9" s="18"/>
      <c r="B9" s="31"/>
      <c r="C9" s="31"/>
      <c r="D9" s="31"/>
    </row>
    <row r="10" spans="1:6" ht="30" x14ac:dyDescent="0.3">
      <c r="A10" s="20" t="s">
        <v>58</v>
      </c>
      <c r="B10" s="5" t="s">
        <v>59</v>
      </c>
      <c r="C10" s="5" t="s">
        <v>60</v>
      </c>
      <c r="D10" s="5"/>
    </row>
    <row r="11" spans="1:6" x14ac:dyDescent="0.3">
      <c r="A11" s="12" t="s">
        <v>216</v>
      </c>
      <c r="B11" s="220">
        <v>0.55361686659396581</v>
      </c>
      <c r="C11" s="284" t="s">
        <v>448</v>
      </c>
      <c r="D11" s="19"/>
    </row>
    <row r="12" spans="1:6" ht="30" x14ac:dyDescent="0.3">
      <c r="A12" s="12" t="s">
        <v>217</v>
      </c>
      <c r="B12" s="220">
        <v>0.12359142130134497</v>
      </c>
      <c r="C12" s="282"/>
      <c r="D12" s="19"/>
    </row>
    <row r="13" spans="1:6" x14ac:dyDescent="0.3">
      <c r="A13" s="12" t="s">
        <v>225</v>
      </c>
      <c r="B13" s="220">
        <v>0.24063976735732459</v>
      </c>
      <c r="C13" s="282"/>
      <c r="D13" s="19"/>
    </row>
    <row r="14" spans="1:6" x14ac:dyDescent="0.3">
      <c r="A14" s="12" t="s">
        <v>218</v>
      </c>
      <c r="B14" s="220">
        <v>2.5627044711014176E-2</v>
      </c>
      <c r="C14" s="282"/>
      <c r="D14" s="19"/>
    </row>
    <row r="15" spans="1:6" x14ac:dyDescent="0.3">
      <c r="A15" s="12" t="s">
        <v>197</v>
      </c>
      <c r="B15" s="220">
        <v>5.6524900036350419E-2</v>
      </c>
      <c r="C15" s="282"/>
      <c r="D15" s="19"/>
    </row>
    <row r="16" spans="1:6" x14ac:dyDescent="0.3">
      <c r="A16" s="20" t="s">
        <v>241</v>
      </c>
      <c r="B16" s="5" t="s">
        <v>63</v>
      </c>
      <c r="C16" s="282"/>
      <c r="D16" s="19"/>
    </row>
    <row r="17" spans="1:4" x14ac:dyDescent="0.3">
      <c r="A17" s="27" t="s">
        <v>140</v>
      </c>
      <c r="B17" s="221">
        <v>5.2042674993494666E-4</v>
      </c>
      <c r="C17" s="282"/>
      <c r="D17" s="19"/>
    </row>
    <row r="18" spans="1:4" x14ac:dyDescent="0.3">
      <c r="A18" s="27" t="s">
        <v>141</v>
      </c>
      <c r="B18" s="221">
        <v>0</v>
      </c>
      <c r="C18" s="282"/>
      <c r="D18" s="19"/>
    </row>
    <row r="19" spans="1:4" x14ac:dyDescent="0.3">
      <c r="A19" s="27" t="s">
        <v>236</v>
      </c>
      <c r="B19" s="221">
        <v>1.3010668748373666E-4</v>
      </c>
      <c r="C19" s="282"/>
      <c r="D19" s="19"/>
    </row>
    <row r="20" spans="1:4" x14ac:dyDescent="0.3">
      <c r="A20" s="27" t="s">
        <v>142</v>
      </c>
      <c r="B20" s="221">
        <v>6.2451209992193599E-3</v>
      </c>
      <c r="C20" s="282"/>
      <c r="D20" s="19"/>
    </row>
    <row r="21" spans="1:4" x14ac:dyDescent="0.3">
      <c r="A21" s="27" t="s">
        <v>237</v>
      </c>
      <c r="B21" s="221">
        <v>1.95160031225605E-3</v>
      </c>
      <c r="C21" s="282"/>
      <c r="D21" s="19"/>
    </row>
    <row r="22" spans="1:4" x14ac:dyDescent="0.3">
      <c r="A22" s="27" t="s">
        <v>143</v>
      </c>
      <c r="B22" s="221">
        <v>3.9032006245120999E-4</v>
      </c>
      <c r="C22" s="282"/>
      <c r="D22" s="19"/>
    </row>
    <row r="23" spans="1:4" x14ac:dyDescent="0.3">
      <c r="A23" s="27" t="s">
        <v>144</v>
      </c>
      <c r="B23" s="221">
        <v>1.8995576372625552E-2</v>
      </c>
      <c r="C23" s="282"/>
      <c r="D23" s="19"/>
    </row>
    <row r="24" spans="1:4" x14ac:dyDescent="0.3">
      <c r="A24" s="27" t="s">
        <v>145</v>
      </c>
      <c r="B24" s="221">
        <v>2.6021337496747333E-4</v>
      </c>
      <c r="C24" s="282"/>
      <c r="D24" s="19"/>
    </row>
    <row r="25" spans="1:4" x14ac:dyDescent="0.3">
      <c r="A25" s="27" t="s">
        <v>146</v>
      </c>
      <c r="B25" s="221">
        <v>2.2118136872235233E-3</v>
      </c>
      <c r="C25" s="282"/>
      <c r="D25" s="19"/>
    </row>
    <row r="26" spans="1:4" x14ac:dyDescent="0.3">
      <c r="A26" s="27" t="s">
        <v>147</v>
      </c>
      <c r="B26" s="221">
        <v>5.4644808743169399E-3</v>
      </c>
      <c r="C26" s="282"/>
      <c r="D26" s="19"/>
    </row>
    <row r="27" spans="1:4" x14ac:dyDescent="0.3">
      <c r="A27" s="27" t="s">
        <v>301</v>
      </c>
      <c r="B27" s="221">
        <v>0</v>
      </c>
      <c r="C27" s="282"/>
      <c r="D27" s="19"/>
    </row>
    <row r="28" spans="1:4" x14ac:dyDescent="0.3">
      <c r="A28" s="27" t="s">
        <v>148</v>
      </c>
      <c r="B28" s="221">
        <v>6.375227686703097E-3</v>
      </c>
      <c r="C28" s="282"/>
      <c r="D28" s="19"/>
    </row>
    <row r="29" spans="1:4" x14ac:dyDescent="0.3">
      <c r="A29" s="27" t="s">
        <v>149</v>
      </c>
      <c r="B29" s="221">
        <v>9.7580015612802502E-3</v>
      </c>
      <c r="C29" s="282"/>
      <c r="D29" s="19"/>
    </row>
    <row r="30" spans="1:4" x14ac:dyDescent="0.3">
      <c r="A30" s="27" t="s">
        <v>150</v>
      </c>
      <c r="B30" s="221">
        <v>7.8064012490241998E-4</v>
      </c>
      <c r="C30" s="282"/>
      <c r="D30" s="19"/>
    </row>
    <row r="31" spans="1:4" x14ac:dyDescent="0.3">
      <c r="A31" s="27" t="s">
        <v>151</v>
      </c>
      <c r="B31" s="221">
        <v>1.8605256310174342E-2</v>
      </c>
      <c r="C31" s="282"/>
      <c r="D31" s="19"/>
    </row>
    <row r="32" spans="1:4" x14ac:dyDescent="0.3">
      <c r="A32" s="27" t="s">
        <v>152</v>
      </c>
      <c r="B32" s="221">
        <v>3.8771792870153525E-2</v>
      </c>
      <c r="C32" s="282"/>
      <c r="D32" s="19"/>
    </row>
    <row r="33" spans="1:4" x14ac:dyDescent="0.3">
      <c r="A33" s="27" t="s">
        <v>238</v>
      </c>
      <c r="B33" s="221">
        <v>3.9032006245120999E-4</v>
      </c>
      <c r="C33" s="282"/>
      <c r="D33" s="19"/>
    </row>
    <row r="34" spans="1:4" x14ac:dyDescent="0.3">
      <c r="A34" s="27" t="s">
        <v>153</v>
      </c>
      <c r="B34" s="221">
        <v>4.7879260994015092E-2</v>
      </c>
      <c r="C34" s="282"/>
      <c r="D34" s="19"/>
    </row>
    <row r="35" spans="1:4" x14ac:dyDescent="0.3">
      <c r="A35" s="27" t="s">
        <v>154</v>
      </c>
      <c r="B35" s="221">
        <v>2.7192297684100964E-2</v>
      </c>
      <c r="C35" s="282"/>
      <c r="D35" s="19"/>
    </row>
    <row r="36" spans="1:4" x14ac:dyDescent="0.3">
      <c r="A36" s="27" t="s">
        <v>155</v>
      </c>
      <c r="B36" s="221">
        <v>2.7322404371584699E-3</v>
      </c>
      <c r="C36" s="282"/>
      <c r="D36" s="19"/>
    </row>
    <row r="37" spans="1:4" x14ac:dyDescent="0.3">
      <c r="A37" s="27" t="s">
        <v>156</v>
      </c>
      <c r="B37" s="221">
        <v>1.56128024980484E-3</v>
      </c>
      <c r="C37" s="282"/>
      <c r="D37" s="19"/>
    </row>
    <row r="38" spans="1:4" x14ac:dyDescent="0.3">
      <c r="A38" s="27" t="s">
        <v>157</v>
      </c>
      <c r="B38" s="221">
        <v>1.56128024980484E-2</v>
      </c>
      <c r="C38" s="282"/>
      <c r="D38" s="19"/>
    </row>
    <row r="39" spans="1:4" x14ac:dyDescent="0.3">
      <c r="A39" s="27" t="s">
        <v>158</v>
      </c>
      <c r="B39" s="221">
        <v>8.1056466302367944E-2</v>
      </c>
      <c r="C39" s="282"/>
      <c r="D39" s="19"/>
    </row>
    <row r="40" spans="1:4" x14ac:dyDescent="0.3">
      <c r="A40" s="27" t="s">
        <v>159</v>
      </c>
      <c r="B40" s="221">
        <v>1.4311735623211033E-3</v>
      </c>
      <c r="C40" s="282"/>
      <c r="D40" s="19"/>
    </row>
    <row r="41" spans="1:4" x14ac:dyDescent="0.3">
      <c r="A41" s="27" t="s">
        <v>160</v>
      </c>
      <c r="B41" s="221">
        <v>0</v>
      </c>
      <c r="C41" s="282"/>
      <c r="D41" s="19"/>
    </row>
    <row r="42" spans="1:4" x14ac:dyDescent="0.3">
      <c r="A42" s="27" t="s">
        <v>161</v>
      </c>
      <c r="B42" s="221">
        <v>5.2042674993494666E-4</v>
      </c>
      <c r="C42" s="282"/>
      <c r="D42" s="19"/>
    </row>
    <row r="43" spans="1:4" x14ac:dyDescent="0.3">
      <c r="A43" s="27" t="s">
        <v>162</v>
      </c>
      <c r="B43" s="221">
        <v>2.8623471246422066E-3</v>
      </c>
      <c r="C43" s="282"/>
      <c r="D43" s="19"/>
    </row>
    <row r="44" spans="1:4" x14ac:dyDescent="0.3">
      <c r="A44" s="27" t="s">
        <v>163</v>
      </c>
      <c r="B44" s="221">
        <v>4.4236273744470466E-3</v>
      </c>
      <c r="C44" s="282"/>
      <c r="D44" s="19"/>
    </row>
    <row r="45" spans="1:4" x14ac:dyDescent="0.3">
      <c r="A45" s="27" t="s">
        <v>164</v>
      </c>
      <c r="B45" s="221">
        <v>0</v>
      </c>
      <c r="C45" s="282"/>
      <c r="D45" s="19"/>
    </row>
    <row r="46" spans="1:4" x14ac:dyDescent="0.3">
      <c r="A46" s="27" t="s">
        <v>165</v>
      </c>
      <c r="B46" s="221">
        <v>2.6021337496747333E-4</v>
      </c>
      <c r="C46" s="282"/>
      <c r="D46" s="19"/>
    </row>
    <row r="47" spans="1:4" x14ac:dyDescent="0.3">
      <c r="A47" s="27" t="s">
        <v>166</v>
      </c>
      <c r="B47" s="221">
        <v>1.3010668748373666E-4</v>
      </c>
      <c r="C47" s="282"/>
      <c r="D47" s="19"/>
    </row>
    <row r="48" spans="1:4" x14ac:dyDescent="0.3">
      <c r="A48" s="27" t="s">
        <v>167</v>
      </c>
      <c r="B48" s="221">
        <v>3.7470725995316159E-2</v>
      </c>
      <c r="C48" s="282"/>
      <c r="D48" s="19"/>
    </row>
    <row r="49" spans="1:4" x14ac:dyDescent="0.3">
      <c r="A49" s="27" t="s">
        <v>168</v>
      </c>
      <c r="B49" s="221">
        <v>2.6021337496747333E-4</v>
      </c>
      <c r="C49" s="282"/>
      <c r="D49" s="19"/>
    </row>
    <row r="50" spans="1:4" x14ac:dyDescent="0.3">
      <c r="A50" s="27" t="s">
        <v>169</v>
      </c>
      <c r="B50" s="221">
        <v>2.3289097059588863E-2</v>
      </c>
      <c r="C50" s="282"/>
      <c r="D50" s="19"/>
    </row>
    <row r="51" spans="1:4" x14ac:dyDescent="0.3">
      <c r="A51" s="27" t="s">
        <v>170</v>
      </c>
      <c r="B51" s="221">
        <v>1.3661202185792349E-2</v>
      </c>
      <c r="C51" s="282"/>
      <c r="D51" s="19"/>
    </row>
    <row r="52" spans="1:4" x14ac:dyDescent="0.3">
      <c r="A52" s="27" t="s">
        <v>171</v>
      </c>
      <c r="B52" s="221">
        <v>1.0668748373666407E-2</v>
      </c>
      <c r="C52" s="282"/>
      <c r="D52" s="19"/>
    </row>
    <row r="53" spans="1:4" x14ac:dyDescent="0.3">
      <c r="A53" s="27" t="s">
        <v>172</v>
      </c>
      <c r="B53" s="221">
        <v>5.3343741868332037E-3</v>
      </c>
      <c r="C53" s="282"/>
      <c r="D53" s="19"/>
    </row>
    <row r="54" spans="1:4" x14ac:dyDescent="0.3">
      <c r="A54" s="27" t="s">
        <v>173</v>
      </c>
      <c r="B54" s="221">
        <v>1.5482695810564663E-2</v>
      </c>
      <c r="C54" s="282"/>
      <c r="D54" s="19"/>
    </row>
    <row r="55" spans="1:4" x14ac:dyDescent="0.3">
      <c r="A55" s="27" t="s">
        <v>174</v>
      </c>
      <c r="B55" s="221">
        <v>0</v>
      </c>
      <c r="C55" s="282"/>
      <c r="D55" s="19"/>
    </row>
    <row r="56" spans="1:4" x14ac:dyDescent="0.3">
      <c r="A56" s="27" t="s">
        <v>175</v>
      </c>
      <c r="B56" s="221">
        <v>2.6021337496747333E-4</v>
      </c>
      <c r="C56" s="282"/>
      <c r="D56" s="19"/>
    </row>
    <row r="57" spans="1:4" x14ac:dyDescent="0.3">
      <c r="A57" s="27" t="s">
        <v>176</v>
      </c>
      <c r="B57" s="221">
        <v>5.2042674993494666E-4</v>
      </c>
      <c r="C57" s="282"/>
      <c r="D57" s="19"/>
    </row>
    <row r="58" spans="1:4" x14ac:dyDescent="0.3">
      <c r="A58" s="27" t="s">
        <v>177</v>
      </c>
      <c r="B58" s="221">
        <v>1.56128024980484E-3</v>
      </c>
      <c r="C58" s="282"/>
      <c r="D58" s="19"/>
    </row>
    <row r="59" spans="1:4" x14ac:dyDescent="0.3">
      <c r="A59" s="27" t="s">
        <v>178</v>
      </c>
      <c r="B59" s="221">
        <v>5.5035128805620608E-2</v>
      </c>
      <c r="C59" s="282"/>
      <c r="D59" s="19"/>
    </row>
    <row r="60" spans="1:4" x14ac:dyDescent="0.3">
      <c r="A60" s="27" t="s">
        <v>179</v>
      </c>
      <c r="B60" s="221">
        <v>1.6913869372885765E-2</v>
      </c>
      <c r="C60" s="282"/>
      <c r="D60" s="19"/>
    </row>
    <row r="61" spans="1:4" x14ac:dyDescent="0.3">
      <c r="A61" s="27" t="s">
        <v>180</v>
      </c>
      <c r="B61" s="221">
        <v>4.1634139994795732E-3</v>
      </c>
      <c r="C61" s="282"/>
      <c r="D61" s="19"/>
    </row>
    <row r="62" spans="1:4" x14ac:dyDescent="0.3">
      <c r="A62" s="27" t="s">
        <v>239</v>
      </c>
      <c r="B62" s="221">
        <v>7.0257611241217799E-3</v>
      </c>
      <c r="C62" s="282"/>
      <c r="D62" s="19"/>
    </row>
    <row r="63" spans="1:4" x14ac:dyDescent="0.3">
      <c r="A63" s="27" t="s">
        <v>181</v>
      </c>
      <c r="B63" s="221">
        <v>2.2118136872235233E-3</v>
      </c>
      <c r="C63" s="282"/>
      <c r="D63" s="19"/>
    </row>
    <row r="64" spans="1:4" x14ac:dyDescent="0.3">
      <c r="A64" s="27" t="s">
        <v>182</v>
      </c>
      <c r="B64" s="221">
        <v>0.16783762685402029</v>
      </c>
      <c r="C64" s="282"/>
      <c r="D64" s="19"/>
    </row>
    <row r="65" spans="1:4" x14ac:dyDescent="0.3">
      <c r="A65" s="27" t="s">
        <v>240</v>
      </c>
      <c r="B65" s="221">
        <v>0</v>
      </c>
      <c r="C65" s="282"/>
      <c r="D65" s="19"/>
    </row>
    <row r="66" spans="1:4" x14ac:dyDescent="0.3">
      <c r="A66" s="80" t="s">
        <v>243</v>
      </c>
      <c r="B66" s="221">
        <v>0.66110000000000002</v>
      </c>
      <c r="C66" s="282"/>
      <c r="D66" s="19"/>
    </row>
    <row r="67" spans="1:4" x14ac:dyDescent="0.3">
      <c r="A67" s="27" t="s">
        <v>133</v>
      </c>
      <c r="B67" s="221">
        <v>0.12230000000000001</v>
      </c>
      <c r="C67" s="282"/>
      <c r="D67" s="19"/>
    </row>
    <row r="68" spans="1:4" x14ac:dyDescent="0.3">
      <c r="A68" s="27" t="s">
        <v>229</v>
      </c>
      <c r="B68" s="221">
        <v>0.17449999999999999</v>
      </c>
      <c r="C68" s="282"/>
      <c r="D68" s="19"/>
    </row>
    <row r="69" spans="1:4" x14ac:dyDescent="0.3">
      <c r="A69" s="27" t="s">
        <v>230</v>
      </c>
      <c r="B69" s="221">
        <v>7.7999999999999996E-3</v>
      </c>
      <c r="C69" s="282"/>
      <c r="D69" s="19"/>
    </row>
    <row r="70" spans="1:4" x14ac:dyDescent="0.3">
      <c r="A70" s="27" t="s">
        <v>232</v>
      </c>
      <c r="B70" s="221">
        <v>4.0000000000000002E-4</v>
      </c>
      <c r="C70" s="282"/>
      <c r="D70" s="19"/>
    </row>
    <row r="71" spans="1:4" x14ac:dyDescent="0.3">
      <c r="A71" s="27" t="s">
        <v>233</v>
      </c>
      <c r="B71" s="221">
        <v>9.1000000000000004E-3</v>
      </c>
      <c r="C71" s="282"/>
      <c r="D71" s="19"/>
    </row>
    <row r="72" spans="1:4" x14ac:dyDescent="0.3">
      <c r="A72" s="27" t="s">
        <v>231</v>
      </c>
      <c r="B72" s="221">
        <v>2.4899999999999999E-2</v>
      </c>
      <c r="C72" s="283"/>
      <c r="D72" s="19"/>
    </row>
    <row r="73" spans="1:4" x14ac:dyDescent="0.3">
      <c r="A73" s="7" t="s">
        <v>132</v>
      </c>
    </row>
    <row r="74" spans="1:4" x14ac:dyDescent="0.3">
      <c r="A74" s="7" t="s">
        <v>200</v>
      </c>
    </row>
    <row r="75" spans="1:4" x14ac:dyDescent="0.3">
      <c r="A75" s="7" t="s">
        <v>61</v>
      </c>
    </row>
    <row r="76" spans="1:4" x14ac:dyDescent="0.3">
      <c r="A76" s="7" t="s">
        <v>62</v>
      </c>
    </row>
    <row r="77" spans="1:4" x14ac:dyDescent="0.3">
      <c r="A77" s="22" t="s">
        <v>242</v>
      </c>
    </row>
    <row r="78" spans="1:4" x14ac:dyDescent="0.3">
      <c r="A78" s="22" t="s">
        <v>134</v>
      </c>
    </row>
    <row r="79" spans="1:4" x14ac:dyDescent="0.3">
      <c r="A79" s="22"/>
    </row>
    <row r="81" spans="1:5" ht="18" x14ac:dyDescent="0.35">
      <c r="A81" s="6" t="s">
        <v>251</v>
      </c>
      <c r="B81" s="64"/>
      <c r="C81" s="64"/>
      <c r="D81" s="64"/>
      <c r="E81" s="64"/>
    </row>
    <row r="82" spans="1:5" s="63" customFormat="1" ht="16.5" x14ac:dyDescent="0.3">
      <c r="A82" s="60" t="s">
        <v>205</v>
      </c>
    </row>
    <row r="83" spans="1:5" ht="15" customHeight="1" x14ac:dyDescent="0.3">
      <c r="A83" s="59" t="s">
        <v>41</v>
      </c>
      <c r="B83" s="59" t="s">
        <v>42</v>
      </c>
      <c r="D83" s="64"/>
      <c r="E83" s="64"/>
    </row>
    <row r="84" spans="1:5" ht="16.5" x14ac:dyDescent="0.3">
      <c r="A84" s="159">
        <v>44562</v>
      </c>
      <c r="B84" s="31" t="s">
        <v>10</v>
      </c>
      <c r="D84" s="64"/>
      <c r="E84" s="64"/>
    </row>
    <row r="85" spans="1:5" ht="54" customHeight="1" x14ac:dyDescent="0.3">
      <c r="A85" s="1" t="s">
        <v>35</v>
      </c>
      <c r="B85" s="5" t="s">
        <v>36</v>
      </c>
      <c r="C85" s="5" t="s">
        <v>40</v>
      </c>
      <c r="D85" s="5" t="s">
        <v>37</v>
      </c>
      <c r="E85" s="5" t="s">
        <v>39</v>
      </c>
    </row>
    <row r="86" spans="1:5" ht="75" x14ac:dyDescent="0.3">
      <c r="A86" s="27" t="s">
        <v>438</v>
      </c>
      <c r="B86" s="159">
        <v>43586</v>
      </c>
      <c r="C86" s="31">
        <v>1</v>
      </c>
      <c r="D86" s="31" t="s">
        <v>466</v>
      </c>
      <c r="E86" s="31">
        <v>0</v>
      </c>
    </row>
    <row r="87" spans="1:5" ht="45" x14ac:dyDescent="0.3">
      <c r="A87" s="27" t="s">
        <v>439</v>
      </c>
      <c r="B87" s="159">
        <v>43525</v>
      </c>
      <c r="C87" s="31">
        <v>3</v>
      </c>
      <c r="D87" s="31" t="s">
        <v>466</v>
      </c>
      <c r="E87" s="31">
        <v>0</v>
      </c>
    </row>
    <row r="88" spans="1:5" x14ac:dyDescent="0.3">
      <c r="A88" s="27" t="s">
        <v>440</v>
      </c>
      <c r="B88" s="159">
        <v>43282</v>
      </c>
      <c r="C88" s="31">
        <v>1</v>
      </c>
      <c r="D88" s="31" t="s">
        <v>466</v>
      </c>
      <c r="E88" s="31">
        <v>0</v>
      </c>
    </row>
    <row r="89" spans="1:5" ht="45.75" x14ac:dyDescent="0.3">
      <c r="A89" s="296" t="s">
        <v>461</v>
      </c>
      <c r="B89" s="159">
        <v>43241</v>
      </c>
      <c r="C89" s="31"/>
      <c r="D89" s="31" t="s">
        <v>466</v>
      </c>
      <c r="E89" s="31">
        <v>0</v>
      </c>
    </row>
    <row r="90" spans="1:5" ht="45" x14ac:dyDescent="0.3">
      <c r="A90" s="27" t="s">
        <v>462</v>
      </c>
      <c r="B90" s="159">
        <v>43024</v>
      </c>
      <c r="C90" s="31"/>
      <c r="D90" s="31" t="s">
        <v>466</v>
      </c>
      <c r="E90" s="31">
        <v>0</v>
      </c>
    </row>
    <row r="91" spans="1:5" s="87" customFormat="1" ht="45" x14ac:dyDescent="0.3">
      <c r="A91" s="27" t="s">
        <v>464</v>
      </c>
      <c r="B91" s="159">
        <v>43480</v>
      </c>
      <c r="C91" s="219"/>
      <c r="D91" s="219" t="s">
        <v>466</v>
      </c>
      <c r="E91" s="219">
        <v>0</v>
      </c>
    </row>
    <row r="92" spans="1:5" s="87" customFormat="1" ht="60" x14ac:dyDescent="0.3">
      <c r="A92" s="27" t="s">
        <v>465</v>
      </c>
      <c r="B92" s="159">
        <v>43340</v>
      </c>
      <c r="C92" s="219"/>
      <c r="D92" s="219" t="s">
        <v>466</v>
      </c>
      <c r="E92" s="219">
        <v>0</v>
      </c>
    </row>
    <row r="93" spans="1:5" ht="60" x14ac:dyDescent="0.3">
      <c r="A93" s="27" t="s">
        <v>463</v>
      </c>
      <c r="B93" s="159">
        <v>43305</v>
      </c>
      <c r="C93" s="31"/>
      <c r="D93" s="31" t="s">
        <v>466</v>
      </c>
      <c r="E93" s="31">
        <v>0</v>
      </c>
    </row>
    <row r="94" spans="1:5" ht="16.5" x14ac:dyDescent="0.3">
      <c r="A94" s="7"/>
      <c r="B94" s="64"/>
      <c r="C94" s="64"/>
      <c r="D94" s="64"/>
      <c r="E94" s="64"/>
    </row>
    <row r="95" spans="1:5" ht="16.5" x14ac:dyDescent="0.3">
      <c r="A95" s="64"/>
      <c r="B95" s="64"/>
      <c r="C95" s="64"/>
      <c r="D95" s="64"/>
      <c r="E95" s="64"/>
    </row>
    <row r="96" spans="1:5" ht="16.5" x14ac:dyDescent="0.3">
      <c r="A96" s="70" t="s">
        <v>196</v>
      </c>
      <c r="B96" s="71"/>
      <c r="C96" s="72"/>
    </row>
    <row r="97" spans="1:3" ht="60" x14ac:dyDescent="0.3">
      <c r="A97" s="73" t="s">
        <v>206</v>
      </c>
      <c r="B97" s="73" t="s">
        <v>449</v>
      </c>
      <c r="C97" s="74"/>
    </row>
    <row r="98" spans="1:3" x14ac:dyDescent="0.3">
      <c r="A98" s="43" t="s">
        <v>260</v>
      </c>
      <c r="B98" s="43" t="s">
        <v>447</v>
      </c>
      <c r="C98" s="43"/>
    </row>
  </sheetData>
  <mergeCells count="1">
    <mergeCell ref="C11:C72"/>
  </mergeCells>
  <pageMargins left="0.7" right="0.7" top="0.75" bottom="0.75" header="0.3" footer="0.3"/>
  <pageSetup paperSize="9" scale="74" orientation="landscape"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G101"/>
  <sheetViews>
    <sheetView zoomScale="85" zoomScaleNormal="85" workbookViewId="0">
      <selection activeCell="E3" sqref="E3"/>
    </sheetView>
  </sheetViews>
  <sheetFormatPr defaultColWidth="8.85546875" defaultRowHeight="16.5" x14ac:dyDescent="0.3"/>
  <cols>
    <col min="1" max="1" width="19.85546875" style="63" customWidth="1"/>
    <col min="2" max="2" width="11.85546875" style="63" customWidth="1"/>
    <col min="3" max="3" width="14.140625" style="63" customWidth="1"/>
    <col min="4" max="5" width="14.85546875" style="63" customWidth="1"/>
    <col min="6" max="6" width="17" style="63" customWidth="1"/>
    <col min="7" max="16384" width="8.85546875" style="63"/>
  </cols>
  <sheetData>
    <row r="1" spans="1:6" x14ac:dyDescent="0.3">
      <c r="A1" s="60" t="s">
        <v>198</v>
      </c>
    </row>
    <row r="2" spans="1:6" ht="18" x14ac:dyDescent="0.35">
      <c r="A2" s="6" t="s">
        <v>274</v>
      </c>
    </row>
    <row r="3" spans="1:6" s="45" customFormat="1" x14ac:dyDescent="0.3">
      <c r="A3" s="44" t="s">
        <v>275</v>
      </c>
      <c r="B3" s="44"/>
      <c r="C3" s="44"/>
      <c r="D3" s="63"/>
      <c r="E3" s="63"/>
      <c r="F3" s="63"/>
    </row>
    <row r="4" spans="1:6" ht="30" customHeight="1" x14ac:dyDescent="0.3">
      <c r="A4" s="58" t="s">
        <v>41</v>
      </c>
      <c r="B4" s="58" t="s">
        <v>42</v>
      </c>
      <c r="C4" s="58" t="s">
        <v>65</v>
      </c>
    </row>
    <row r="5" spans="1:6" ht="30" x14ac:dyDescent="0.3">
      <c r="A5" s="160">
        <v>44562</v>
      </c>
      <c r="B5" s="57" t="s">
        <v>10</v>
      </c>
      <c r="C5" s="36" t="s">
        <v>64</v>
      </c>
    </row>
    <row r="6" spans="1:6" s="106" customFormat="1" x14ac:dyDescent="0.3">
      <c r="A6" s="29"/>
      <c r="B6" s="29"/>
      <c r="C6" s="62"/>
    </row>
    <row r="7" spans="1:6" s="106" customFormat="1" x14ac:dyDescent="0.3">
      <c r="A7" s="29"/>
      <c r="B7" s="29"/>
      <c r="C7" s="62"/>
    </row>
    <row r="8" spans="1:6" s="106" customFormat="1" x14ac:dyDescent="0.3">
      <c r="A8" s="29"/>
      <c r="B8" s="29"/>
      <c r="C8" s="62"/>
    </row>
    <row r="9" spans="1:6" s="106" customFormat="1" x14ac:dyDescent="0.3">
      <c r="A9" s="29"/>
      <c r="B9" s="29"/>
      <c r="C9" s="62"/>
    </row>
    <row r="10" spans="1:6" s="106" customFormat="1" x14ac:dyDescent="0.3">
      <c r="A10" s="29"/>
      <c r="B10" s="29"/>
      <c r="C10" s="62"/>
    </row>
    <row r="11" spans="1:6" s="106" customFormat="1" x14ac:dyDescent="0.3">
      <c r="A11" s="29"/>
      <c r="B11" s="29"/>
      <c r="C11" s="62"/>
    </row>
    <row r="12" spans="1:6" s="106" customFormat="1" x14ac:dyDescent="0.3">
      <c r="A12" s="29"/>
      <c r="B12" s="29"/>
      <c r="C12" s="62"/>
    </row>
    <row r="13" spans="1:6" s="106" customFormat="1" x14ac:dyDescent="0.3">
      <c r="A13" s="29"/>
      <c r="B13" s="29"/>
      <c r="C13" s="62"/>
    </row>
    <row r="14" spans="1:6" s="106" customFormat="1" x14ac:dyDescent="0.3">
      <c r="A14" s="29"/>
      <c r="B14" s="29"/>
      <c r="C14" s="62"/>
    </row>
    <row r="15" spans="1:6" s="106" customFormat="1" x14ac:dyDescent="0.3">
      <c r="A15" s="29"/>
      <c r="B15" s="29"/>
      <c r="C15" s="62"/>
    </row>
    <row r="16" spans="1:6" s="106" customFormat="1" x14ac:dyDescent="0.3">
      <c r="A16" s="29"/>
      <c r="B16" s="29"/>
      <c r="C16" s="62"/>
    </row>
    <row r="17" spans="1:3" s="106" customFormat="1" x14ac:dyDescent="0.3">
      <c r="A17" s="29"/>
      <c r="B17" s="29"/>
      <c r="C17" s="62"/>
    </row>
    <row r="18" spans="1:3" s="106" customFormat="1" x14ac:dyDescent="0.3">
      <c r="A18" s="29"/>
      <c r="B18" s="29"/>
      <c r="C18" s="62"/>
    </row>
    <row r="19" spans="1:3" s="106" customFormat="1" x14ac:dyDescent="0.3">
      <c r="A19" s="29"/>
      <c r="B19" s="29"/>
      <c r="C19" s="62"/>
    </row>
    <row r="20" spans="1:3" s="106" customFormat="1" x14ac:dyDescent="0.3">
      <c r="A20" s="29"/>
      <c r="B20" s="29"/>
      <c r="C20" s="62"/>
    </row>
    <row r="21" spans="1:3" s="106" customFormat="1" x14ac:dyDescent="0.3">
      <c r="A21" s="29"/>
      <c r="B21" s="29"/>
      <c r="C21" s="62"/>
    </row>
    <row r="22" spans="1:3" s="106" customFormat="1" x14ac:dyDescent="0.3">
      <c r="A22" s="29"/>
      <c r="B22" s="29"/>
      <c r="C22" s="62"/>
    </row>
    <row r="24" spans="1:3" s="106" customFormat="1" x14ac:dyDescent="0.3"/>
    <row r="25" spans="1:3" s="106" customFormat="1" x14ac:dyDescent="0.3"/>
    <row r="26" spans="1:3" s="106" customFormat="1" x14ac:dyDescent="0.3"/>
    <row r="27" spans="1:3" s="106" customFormat="1" x14ac:dyDescent="0.3"/>
    <row r="28" spans="1:3" s="106" customFormat="1" x14ac:dyDescent="0.3"/>
    <row r="29" spans="1:3" s="106" customFormat="1" x14ac:dyDescent="0.3"/>
    <row r="45" spans="1:3" x14ac:dyDescent="0.3">
      <c r="A45" s="44" t="s">
        <v>276</v>
      </c>
      <c r="B45" s="44"/>
      <c r="C45" s="44"/>
    </row>
    <row r="46" spans="1:3" x14ac:dyDescent="0.3">
      <c r="A46" s="58" t="s">
        <v>41</v>
      </c>
      <c r="B46" s="58" t="s">
        <v>42</v>
      </c>
      <c r="C46" s="58" t="s">
        <v>65</v>
      </c>
    </row>
    <row r="47" spans="1:3" ht="30" x14ac:dyDescent="0.3">
      <c r="A47" s="159">
        <v>44562</v>
      </c>
      <c r="B47" s="31" t="s">
        <v>10</v>
      </c>
      <c r="C47" s="36" t="s">
        <v>64</v>
      </c>
    </row>
    <row r="49" spans="1:7" x14ac:dyDescent="0.3">
      <c r="B49" s="35"/>
      <c r="C49" s="35"/>
      <c r="D49" s="35"/>
      <c r="E49" s="33"/>
      <c r="F49" s="33"/>
      <c r="G49" s="33"/>
    </row>
    <row r="50" spans="1:7" x14ac:dyDescent="0.3">
      <c r="A50" s="33"/>
      <c r="B50" s="33"/>
      <c r="C50" s="33"/>
      <c r="D50" s="33"/>
      <c r="E50" s="33"/>
      <c r="F50" s="33"/>
      <c r="G50" s="33"/>
    </row>
    <row r="51" spans="1:7" s="106" customFormat="1" x14ac:dyDescent="0.3">
      <c r="A51" s="94"/>
      <c r="B51" s="94"/>
      <c r="C51" s="94"/>
      <c r="D51" s="94"/>
      <c r="E51" s="94"/>
      <c r="F51" s="94"/>
      <c r="G51" s="94"/>
    </row>
    <row r="52" spans="1:7" s="106" customFormat="1" x14ac:dyDescent="0.3">
      <c r="A52" s="94"/>
      <c r="B52" s="94"/>
      <c r="C52" s="94"/>
      <c r="D52" s="94"/>
      <c r="E52" s="94"/>
      <c r="F52" s="94"/>
      <c r="G52" s="94"/>
    </row>
    <row r="53" spans="1:7" s="106" customFormat="1" x14ac:dyDescent="0.3">
      <c r="A53" s="94"/>
      <c r="B53" s="94"/>
      <c r="C53" s="94"/>
      <c r="D53" s="94"/>
      <c r="E53" s="94"/>
      <c r="F53" s="94"/>
      <c r="G53" s="94"/>
    </row>
    <row r="54" spans="1:7" s="106" customFormat="1" x14ac:dyDescent="0.3">
      <c r="A54" s="94"/>
      <c r="B54" s="94"/>
      <c r="C54" s="94"/>
      <c r="D54" s="94"/>
      <c r="E54" s="94"/>
      <c r="F54" s="94"/>
      <c r="G54" s="94"/>
    </row>
    <row r="55" spans="1:7" s="106" customFormat="1" x14ac:dyDescent="0.3">
      <c r="A55" s="94"/>
      <c r="B55" s="94"/>
      <c r="C55" s="94"/>
      <c r="D55" s="94"/>
      <c r="E55" s="94"/>
      <c r="F55" s="94"/>
      <c r="G55" s="94"/>
    </row>
    <row r="56" spans="1:7" s="106" customFormat="1" x14ac:dyDescent="0.3">
      <c r="A56" s="94"/>
      <c r="B56" s="94"/>
      <c r="C56" s="94"/>
      <c r="D56" s="94"/>
      <c r="E56" s="94"/>
      <c r="F56" s="94"/>
      <c r="G56" s="94"/>
    </row>
    <row r="57" spans="1:7" s="106" customFormat="1" x14ac:dyDescent="0.3">
      <c r="A57" s="94"/>
      <c r="B57" s="94"/>
      <c r="C57" s="94"/>
      <c r="D57" s="94"/>
      <c r="E57" s="94"/>
      <c r="F57" s="94"/>
      <c r="G57" s="94"/>
    </row>
    <row r="58" spans="1:7" s="106" customFormat="1" x14ac:dyDescent="0.3">
      <c r="A58" s="94"/>
      <c r="B58" s="94"/>
      <c r="C58" s="94"/>
      <c r="D58" s="94"/>
      <c r="E58" s="94"/>
      <c r="F58" s="94"/>
      <c r="G58" s="94"/>
    </row>
    <row r="59" spans="1:7" s="106" customFormat="1" x14ac:dyDescent="0.3">
      <c r="A59" s="94"/>
      <c r="B59" s="94"/>
      <c r="C59" s="94"/>
      <c r="D59" s="94"/>
      <c r="E59" s="94"/>
      <c r="F59" s="94"/>
      <c r="G59" s="94"/>
    </row>
    <row r="60" spans="1:7" s="106" customFormat="1" x14ac:dyDescent="0.3">
      <c r="A60" s="94"/>
      <c r="B60" s="94"/>
      <c r="C60" s="94"/>
      <c r="D60" s="94"/>
      <c r="E60" s="94"/>
      <c r="F60" s="94"/>
      <c r="G60" s="94"/>
    </row>
    <row r="61" spans="1:7" s="106" customFormat="1" x14ac:dyDescent="0.3">
      <c r="A61" s="94"/>
      <c r="B61" s="94"/>
      <c r="C61" s="94"/>
      <c r="D61" s="94"/>
      <c r="E61" s="94"/>
      <c r="F61" s="94"/>
      <c r="G61" s="94"/>
    </row>
    <row r="62" spans="1:7" s="106" customFormat="1" x14ac:dyDescent="0.3">
      <c r="A62" s="94"/>
      <c r="B62" s="94"/>
      <c r="C62" s="94"/>
      <c r="D62" s="94"/>
      <c r="E62" s="94"/>
      <c r="F62" s="94"/>
      <c r="G62" s="94"/>
    </row>
    <row r="63" spans="1:7" s="106" customFormat="1" x14ac:dyDescent="0.3">
      <c r="A63" s="94"/>
      <c r="B63" s="94"/>
      <c r="C63" s="94"/>
      <c r="D63" s="94"/>
      <c r="E63" s="94"/>
      <c r="F63" s="94"/>
      <c r="G63" s="94"/>
    </row>
    <row r="64" spans="1:7" s="106" customFormat="1" x14ac:dyDescent="0.3">
      <c r="A64" s="94"/>
      <c r="B64" s="94"/>
      <c r="C64" s="94"/>
      <c r="D64" s="94"/>
      <c r="E64" s="94"/>
      <c r="F64" s="94"/>
      <c r="G64" s="94"/>
    </row>
    <row r="65" spans="1:7" s="106" customFormat="1" x14ac:dyDescent="0.3">
      <c r="A65" s="94"/>
      <c r="B65" s="94"/>
      <c r="C65" s="94"/>
      <c r="D65" s="94"/>
      <c r="E65" s="94"/>
      <c r="F65" s="94"/>
      <c r="G65" s="94"/>
    </row>
    <row r="66" spans="1:7" s="106" customFormat="1" x14ac:dyDescent="0.3">
      <c r="A66" s="94"/>
      <c r="B66" s="94"/>
      <c r="C66" s="94"/>
      <c r="D66" s="94"/>
      <c r="E66" s="94"/>
      <c r="F66" s="94"/>
      <c r="G66" s="94"/>
    </row>
    <row r="67" spans="1:7" s="106" customFormat="1" x14ac:dyDescent="0.3">
      <c r="A67" s="94"/>
      <c r="B67" s="94"/>
      <c r="C67" s="94"/>
      <c r="D67" s="94"/>
      <c r="E67" s="94"/>
      <c r="F67" s="94"/>
      <c r="G67" s="94"/>
    </row>
    <row r="68" spans="1:7" s="45" customFormat="1" x14ac:dyDescent="0.3">
      <c r="D68" s="63"/>
      <c r="E68" s="63"/>
      <c r="F68" s="63"/>
    </row>
    <row r="69" spans="1:7" x14ac:dyDescent="0.3">
      <c r="G69" s="33"/>
    </row>
    <row r="70" spans="1:7" ht="19.7" customHeight="1" x14ac:dyDescent="0.3">
      <c r="G70" s="33"/>
    </row>
    <row r="71" spans="1:7" x14ac:dyDescent="0.3">
      <c r="A71" s="61"/>
      <c r="B71" s="61"/>
      <c r="C71" s="62"/>
      <c r="G71" s="33"/>
    </row>
    <row r="72" spans="1:7" x14ac:dyDescent="0.3">
      <c r="A72" s="61"/>
      <c r="B72" s="61"/>
      <c r="C72" s="62"/>
      <c r="G72" s="33"/>
    </row>
    <row r="73" spans="1:7" x14ac:dyDescent="0.3">
      <c r="A73" s="61"/>
      <c r="B73" s="61"/>
      <c r="C73" s="62"/>
      <c r="G73" s="33"/>
    </row>
    <row r="74" spans="1:7" x14ac:dyDescent="0.3">
      <c r="A74" s="61"/>
      <c r="B74" s="61"/>
      <c r="C74" s="62"/>
      <c r="G74" s="33"/>
    </row>
    <row r="75" spans="1:7" x14ac:dyDescent="0.3">
      <c r="A75" s="61"/>
      <c r="B75" s="61"/>
      <c r="C75" s="62"/>
      <c r="G75" s="33"/>
    </row>
    <row r="76" spans="1:7" x14ac:dyDescent="0.3">
      <c r="A76" s="61"/>
      <c r="B76" s="61"/>
      <c r="C76" s="62"/>
      <c r="G76" s="33"/>
    </row>
    <row r="77" spans="1:7" x14ac:dyDescent="0.3">
      <c r="A77" s="61"/>
      <c r="B77" s="61"/>
      <c r="C77" s="62"/>
      <c r="G77" s="33"/>
    </row>
    <row r="78" spans="1:7" x14ac:dyDescent="0.3">
      <c r="A78" s="61"/>
      <c r="B78" s="61"/>
      <c r="C78" s="62"/>
      <c r="G78" s="33"/>
    </row>
    <row r="79" spans="1:7" x14ac:dyDescent="0.3">
      <c r="A79" s="61"/>
      <c r="B79" s="61"/>
      <c r="C79" s="62"/>
      <c r="G79" s="33"/>
    </row>
    <row r="80" spans="1:7" x14ac:dyDescent="0.3">
      <c r="A80" s="61"/>
      <c r="B80" s="61"/>
      <c r="C80" s="62"/>
      <c r="G80" s="33"/>
    </row>
    <row r="81" spans="1:7" x14ac:dyDescent="0.3">
      <c r="A81" s="61"/>
      <c r="B81" s="61"/>
      <c r="C81" s="62"/>
      <c r="G81" s="33"/>
    </row>
    <row r="82" spans="1:7" x14ac:dyDescent="0.3">
      <c r="A82" s="61"/>
      <c r="B82" s="61"/>
      <c r="C82" s="62"/>
      <c r="G82" s="33"/>
    </row>
    <row r="83" spans="1:7" x14ac:dyDescent="0.3">
      <c r="A83" s="61"/>
      <c r="B83" s="61"/>
      <c r="C83" s="62"/>
      <c r="G83" s="33"/>
    </row>
    <row r="84" spans="1:7" x14ac:dyDescent="0.3">
      <c r="A84" s="61"/>
      <c r="B84" s="61"/>
      <c r="C84" s="62"/>
      <c r="G84" s="33"/>
    </row>
    <row r="85" spans="1:7" x14ac:dyDescent="0.3">
      <c r="A85" s="61"/>
      <c r="B85" s="61"/>
      <c r="C85" s="62"/>
      <c r="G85" s="33"/>
    </row>
    <row r="86" spans="1:7" x14ac:dyDescent="0.3">
      <c r="A86" s="61"/>
      <c r="B86" s="61"/>
      <c r="C86" s="62"/>
      <c r="G86" s="33"/>
    </row>
    <row r="87" spans="1:7" x14ac:dyDescent="0.3">
      <c r="A87" s="61"/>
      <c r="B87" s="61"/>
      <c r="C87" s="62"/>
      <c r="G87" s="33"/>
    </row>
    <row r="88" spans="1:7" x14ac:dyDescent="0.3">
      <c r="A88" s="61"/>
      <c r="B88" s="61"/>
      <c r="C88" s="62"/>
      <c r="G88" s="33"/>
    </row>
    <row r="89" spans="1:7" x14ac:dyDescent="0.3">
      <c r="A89" s="61"/>
      <c r="B89" s="61"/>
      <c r="C89" s="62"/>
      <c r="G89" s="33"/>
    </row>
    <row r="90" spans="1:7" x14ac:dyDescent="0.3">
      <c r="A90" s="61"/>
      <c r="B90" s="61"/>
      <c r="C90" s="62"/>
      <c r="G90" s="33"/>
    </row>
    <row r="91" spans="1:7" x14ac:dyDescent="0.3">
      <c r="A91" s="61"/>
      <c r="B91" s="61"/>
      <c r="C91" s="62"/>
      <c r="G91" s="33"/>
    </row>
    <row r="97" spans="1:7" x14ac:dyDescent="0.3">
      <c r="A97" s="34"/>
      <c r="B97" s="8"/>
      <c r="C97" s="8"/>
      <c r="D97" s="8"/>
      <c r="E97" s="8"/>
      <c r="F97" s="8"/>
      <c r="G97" s="33"/>
    </row>
    <row r="98" spans="1:7" x14ac:dyDescent="0.3">
      <c r="A98" s="33"/>
      <c r="B98" s="33"/>
      <c r="C98" s="33"/>
      <c r="D98" s="33"/>
      <c r="E98" s="33"/>
      <c r="F98" s="33"/>
      <c r="G98" s="33"/>
    </row>
    <row r="99" spans="1:7" x14ac:dyDescent="0.3">
      <c r="A99" s="7"/>
      <c r="B99" s="64"/>
      <c r="C99" s="64"/>
      <c r="D99" s="64"/>
      <c r="E99" s="64"/>
      <c r="F99" s="64"/>
      <c r="G99" s="33"/>
    </row>
    <row r="100" spans="1:7" x14ac:dyDescent="0.3">
      <c r="B100" s="64"/>
      <c r="C100" s="64"/>
      <c r="D100" s="64"/>
      <c r="E100" s="64"/>
      <c r="F100" s="64"/>
      <c r="G100" s="33"/>
    </row>
    <row r="101" spans="1:7" x14ac:dyDescent="0.3">
      <c r="B101" s="33"/>
      <c r="C101" s="33"/>
      <c r="D101" s="33"/>
      <c r="E101" s="33"/>
      <c r="F101" s="33"/>
      <c r="G101" s="33"/>
    </row>
  </sheetData>
  <pageMargins left="0.7" right="0.7" top="0.75" bottom="0.75" header="0.3" footer="0.3"/>
  <pageSetup paperSize="9" orientation="portrait"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H77"/>
  <sheetViews>
    <sheetView zoomScale="85" zoomScaleNormal="85" workbookViewId="0">
      <selection activeCell="E2" sqref="E2"/>
    </sheetView>
  </sheetViews>
  <sheetFormatPr defaultColWidth="8.85546875" defaultRowHeight="16.5" x14ac:dyDescent="0.3"/>
  <cols>
    <col min="1" max="1" width="17.140625" style="63" customWidth="1"/>
    <col min="2" max="2" width="17.42578125" style="63" customWidth="1"/>
    <col min="3" max="3" width="22.5703125" style="63" customWidth="1"/>
    <col min="4" max="4" width="13.85546875" style="63" customWidth="1"/>
    <col min="5" max="16384" width="8.85546875" style="63"/>
  </cols>
  <sheetData>
    <row r="1" spans="1:5" s="55" customFormat="1" ht="15.75" x14ac:dyDescent="0.3">
      <c r="A1" s="60" t="s">
        <v>213</v>
      </c>
    </row>
    <row r="2" spans="1:5" ht="18" x14ac:dyDescent="0.35">
      <c r="A2" s="6" t="s">
        <v>277</v>
      </c>
      <c r="B2" s="64"/>
      <c r="C2" s="64"/>
      <c r="D2" s="8"/>
      <c r="E2" s="64"/>
    </row>
    <row r="3" spans="1:5" x14ac:dyDescent="0.3">
      <c r="A3" s="60" t="s">
        <v>199</v>
      </c>
    </row>
    <row r="4" spans="1:5" ht="15" customHeight="1" x14ac:dyDescent="0.3">
      <c r="A4" s="46" t="s">
        <v>41</v>
      </c>
      <c r="B4" s="46" t="s">
        <v>42</v>
      </c>
      <c r="D4" s="8"/>
      <c r="E4" s="64"/>
    </row>
    <row r="5" spans="1:5" x14ac:dyDescent="0.3">
      <c r="A5" s="47">
        <v>44562</v>
      </c>
      <c r="B5" s="48" t="s">
        <v>10</v>
      </c>
      <c r="D5" s="8"/>
      <c r="E5" s="64"/>
    </row>
    <row r="6" spans="1:5" ht="15" customHeight="1" x14ac:dyDescent="0.35">
      <c r="A6" s="6"/>
      <c r="B6" s="8"/>
      <c r="C6" s="8"/>
      <c r="D6" s="8"/>
      <c r="E6" s="64"/>
    </row>
    <row r="7" spans="1:5" ht="15" customHeight="1" x14ac:dyDescent="0.35">
      <c r="A7" s="6"/>
      <c r="B7" s="8"/>
      <c r="C7" s="8"/>
      <c r="D7" s="8"/>
      <c r="E7" s="64"/>
    </row>
    <row r="8" spans="1:5" ht="15" customHeight="1" x14ac:dyDescent="0.35">
      <c r="A8" s="6"/>
      <c r="B8" s="8"/>
      <c r="C8" s="8"/>
      <c r="D8" s="8"/>
      <c r="E8" s="64"/>
    </row>
    <row r="9" spans="1:5" ht="15" customHeight="1" x14ac:dyDescent="0.35">
      <c r="A9" s="6"/>
      <c r="B9" s="8"/>
      <c r="C9" s="8"/>
      <c r="D9" s="8"/>
      <c r="E9" s="64"/>
    </row>
    <row r="10" spans="1:5" s="106" customFormat="1" ht="15" customHeight="1" x14ac:dyDescent="0.35">
      <c r="A10" s="6"/>
      <c r="B10" s="87"/>
      <c r="C10" s="87"/>
      <c r="D10" s="87"/>
      <c r="E10" s="64"/>
    </row>
    <row r="11" spans="1:5" s="106" customFormat="1" ht="15" customHeight="1" x14ac:dyDescent="0.35">
      <c r="A11" s="6"/>
      <c r="B11" s="87"/>
      <c r="C11" s="87"/>
      <c r="D11" s="87"/>
      <c r="E11" s="64"/>
    </row>
    <row r="12" spans="1:5" s="106" customFormat="1" ht="15" customHeight="1" x14ac:dyDescent="0.35">
      <c r="A12" s="6"/>
      <c r="B12" s="87"/>
      <c r="C12" s="87"/>
      <c r="D12" s="87"/>
      <c r="E12" s="64"/>
    </row>
    <row r="13" spans="1:5" s="106" customFormat="1" ht="15" customHeight="1" x14ac:dyDescent="0.35">
      <c r="A13" s="6"/>
      <c r="B13" s="87"/>
      <c r="C13" s="87"/>
      <c r="D13" s="87"/>
      <c r="E13" s="64"/>
    </row>
    <row r="14" spans="1:5" s="106" customFormat="1" ht="15" customHeight="1" x14ac:dyDescent="0.35">
      <c r="A14" s="6"/>
      <c r="B14" s="87"/>
      <c r="C14" s="87"/>
      <c r="D14" s="87"/>
      <c r="E14" s="64"/>
    </row>
    <row r="15" spans="1:5" s="106" customFormat="1" ht="15" customHeight="1" x14ac:dyDescent="0.35">
      <c r="A15" s="6"/>
      <c r="B15" s="87"/>
      <c r="C15" s="87"/>
      <c r="D15" s="87"/>
      <c r="E15" s="64"/>
    </row>
    <row r="16" spans="1:5" s="106" customFormat="1" ht="15" customHeight="1" x14ac:dyDescent="0.35">
      <c r="A16" s="6"/>
      <c r="B16" s="87"/>
      <c r="C16" s="87"/>
      <c r="D16" s="87"/>
      <c r="E16" s="64"/>
    </row>
    <row r="17" spans="1:6" ht="18" x14ac:dyDescent="0.35">
      <c r="A17" s="6"/>
      <c r="B17" s="8"/>
      <c r="C17" s="8"/>
      <c r="D17" s="8"/>
      <c r="E17" s="64"/>
    </row>
    <row r="18" spans="1:6" ht="18" x14ac:dyDescent="0.35">
      <c r="A18" s="6" t="s">
        <v>278</v>
      </c>
      <c r="B18" s="8"/>
      <c r="C18" s="8"/>
      <c r="D18" s="8"/>
      <c r="E18" s="64"/>
    </row>
    <row r="19" spans="1:6" x14ac:dyDescent="0.3">
      <c r="A19" s="60" t="s">
        <v>204</v>
      </c>
    </row>
    <row r="20" spans="1:6" ht="15" customHeight="1" x14ac:dyDescent="0.3">
      <c r="A20" s="291" t="s">
        <v>450</v>
      </c>
      <c r="B20" s="297" t="s">
        <v>41</v>
      </c>
      <c r="C20" s="311" t="s">
        <v>42</v>
      </c>
      <c r="D20" s="293" t="s">
        <v>66</v>
      </c>
      <c r="E20" s="290"/>
      <c r="F20" s="64"/>
    </row>
    <row r="21" spans="1:6" ht="22.35" customHeight="1" x14ac:dyDescent="0.3">
      <c r="A21" s="292"/>
      <c r="B21" s="300">
        <v>44562</v>
      </c>
      <c r="C21" s="306" t="s">
        <v>10</v>
      </c>
      <c r="D21" s="289">
        <v>73</v>
      </c>
      <c r="E21" s="290"/>
      <c r="F21" s="64"/>
    </row>
    <row r="22" spans="1:6" ht="16.5" customHeight="1" x14ac:dyDescent="0.3">
      <c r="A22" s="294" t="s">
        <v>67</v>
      </c>
      <c r="B22" s="285" t="s">
        <v>68</v>
      </c>
      <c r="C22" s="286"/>
      <c r="D22" s="295" t="s">
        <v>451</v>
      </c>
      <c r="E22" s="295" t="s">
        <v>69</v>
      </c>
      <c r="F22" s="64"/>
    </row>
    <row r="23" spans="1:6" x14ac:dyDescent="0.3">
      <c r="A23" s="292"/>
      <c r="B23" s="287"/>
      <c r="C23" s="288"/>
      <c r="D23" s="292"/>
      <c r="E23" s="292"/>
      <c r="F23" s="64"/>
    </row>
    <row r="24" spans="1:6" x14ac:dyDescent="0.3">
      <c r="A24" s="301" t="s">
        <v>70</v>
      </c>
      <c r="B24" s="302" t="s">
        <v>71</v>
      </c>
      <c r="C24" s="312"/>
      <c r="D24" s="304">
        <v>43811</v>
      </c>
      <c r="E24" s="305" t="s">
        <v>73</v>
      </c>
      <c r="F24" s="64"/>
    </row>
    <row r="25" spans="1:6" x14ac:dyDescent="0.3">
      <c r="A25" s="306" t="s">
        <v>72</v>
      </c>
      <c r="B25" s="303"/>
      <c r="C25" s="312"/>
      <c r="D25" s="303">
        <v>3</v>
      </c>
      <c r="E25" s="307" t="s">
        <v>452</v>
      </c>
      <c r="F25" s="64"/>
    </row>
    <row r="26" spans="1:6" x14ac:dyDescent="0.3">
      <c r="A26" s="306" t="s">
        <v>74</v>
      </c>
      <c r="B26" s="308"/>
      <c r="C26" s="313"/>
      <c r="D26" s="303">
        <v>3</v>
      </c>
      <c r="E26" s="307" t="s">
        <v>452</v>
      </c>
      <c r="F26" s="64"/>
    </row>
    <row r="27" spans="1:6" x14ac:dyDescent="0.3">
      <c r="A27" s="306" t="s">
        <v>75</v>
      </c>
      <c r="B27" s="308"/>
      <c r="C27" s="313"/>
      <c r="D27" s="303">
        <v>3</v>
      </c>
      <c r="E27" s="307" t="s">
        <v>452</v>
      </c>
      <c r="F27" s="64"/>
    </row>
    <row r="28" spans="1:6" x14ac:dyDescent="0.3">
      <c r="A28" s="306" t="s">
        <v>76</v>
      </c>
      <c r="B28" s="303"/>
      <c r="C28" s="312"/>
      <c r="D28" s="303">
        <v>3</v>
      </c>
      <c r="E28" s="307" t="s">
        <v>452</v>
      </c>
      <c r="F28" s="64"/>
    </row>
    <row r="29" spans="1:6" x14ac:dyDescent="0.3">
      <c r="A29" s="301" t="s">
        <v>77</v>
      </c>
      <c r="B29" s="303" t="s">
        <v>71</v>
      </c>
      <c r="C29" s="312"/>
      <c r="D29" s="303" t="s">
        <v>453</v>
      </c>
      <c r="E29" s="305" t="s">
        <v>73</v>
      </c>
      <c r="F29" s="64"/>
    </row>
    <row r="30" spans="1:6" x14ac:dyDescent="0.3">
      <c r="A30" s="306" t="s">
        <v>78</v>
      </c>
      <c r="B30" s="308"/>
      <c r="C30" s="313"/>
      <c r="D30" s="303">
        <v>3</v>
      </c>
      <c r="E30" s="307" t="s">
        <v>452</v>
      </c>
      <c r="F30" s="64"/>
    </row>
    <row r="31" spans="1:6" ht="30" x14ac:dyDescent="0.3">
      <c r="A31" s="306" t="s">
        <v>79</v>
      </c>
      <c r="B31" s="303"/>
      <c r="C31" s="312"/>
      <c r="D31" s="303">
        <v>3</v>
      </c>
      <c r="E31" s="307" t="s">
        <v>452</v>
      </c>
      <c r="F31" s="64"/>
    </row>
    <row r="32" spans="1:6" x14ac:dyDescent="0.3">
      <c r="A32" s="306" t="s">
        <v>80</v>
      </c>
      <c r="B32" s="303"/>
      <c r="C32" s="312"/>
      <c r="D32" s="303">
        <v>3</v>
      </c>
      <c r="E32" s="307" t="s">
        <v>452</v>
      </c>
      <c r="F32" s="64"/>
    </row>
    <row r="33" spans="1:6" x14ac:dyDescent="0.3">
      <c r="A33" s="306" t="s">
        <v>81</v>
      </c>
      <c r="B33" s="303"/>
      <c r="C33" s="312"/>
      <c r="D33" s="303">
        <v>3</v>
      </c>
      <c r="E33" s="307" t="s">
        <v>452</v>
      </c>
      <c r="F33" s="64"/>
    </row>
    <row r="34" spans="1:6" x14ac:dyDescent="0.3">
      <c r="A34" s="306" t="s">
        <v>82</v>
      </c>
      <c r="B34" s="303"/>
      <c r="C34" s="312"/>
      <c r="D34" s="303">
        <v>3</v>
      </c>
      <c r="E34" s="307" t="s">
        <v>452</v>
      </c>
      <c r="F34" s="64"/>
    </row>
    <row r="35" spans="1:6" x14ac:dyDescent="0.3">
      <c r="A35" s="309" t="s">
        <v>83</v>
      </c>
      <c r="B35" s="303" t="s">
        <v>71</v>
      </c>
      <c r="C35" s="312"/>
      <c r="D35" s="303" t="s">
        <v>454</v>
      </c>
      <c r="E35" s="305" t="s">
        <v>73</v>
      </c>
      <c r="F35" s="64"/>
    </row>
    <row r="36" spans="1:6" x14ac:dyDescent="0.3">
      <c r="A36" s="306" t="s">
        <v>84</v>
      </c>
      <c r="B36" s="303"/>
      <c r="C36" s="312"/>
      <c r="D36" s="303">
        <v>3</v>
      </c>
      <c r="E36" s="307" t="s">
        <v>452</v>
      </c>
      <c r="F36" s="64"/>
    </row>
    <row r="37" spans="1:6" ht="49.5" x14ac:dyDescent="0.3">
      <c r="A37" s="306" t="s">
        <v>85</v>
      </c>
      <c r="B37" s="303"/>
      <c r="C37" s="312" t="s">
        <v>455</v>
      </c>
      <c r="D37" s="303">
        <v>2</v>
      </c>
      <c r="E37" s="307" t="s">
        <v>452</v>
      </c>
      <c r="F37" s="64"/>
    </row>
    <row r="38" spans="1:6" ht="33" x14ac:dyDescent="0.3">
      <c r="A38" s="306" t="s">
        <v>86</v>
      </c>
      <c r="B38" s="303"/>
      <c r="C38" s="312" t="s">
        <v>456</v>
      </c>
      <c r="D38" s="303">
        <v>0</v>
      </c>
      <c r="E38" s="307" t="s">
        <v>452</v>
      </c>
      <c r="F38" s="64"/>
    </row>
    <row r="39" spans="1:6" x14ac:dyDescent="0.3">
      <c r="A39" s="306" t="s">
        <v>87</v>
      </c>
      <c r="B39" s="303"/>
      <c r="C39" s="312"/>
      <c r="D39" s="303">
        <v>3</v>
      </c>
      <c r="E39" s="307" t="s">
        <v>452</v>
      </c>
      <c r="F39" s="64"/>
    </row>
    <row r="40" spans="1:6" ht="30" x14ac:dyDescent="0.3">
      <c r="A40" s="306" t="s">
        <v>88</v>
      </c>
      <c r="B40" s="303"/>
      <c r="C40" s="312"/>
      <c r="D40" s="303">
        <v>3</v>
      </c>
      <c r="E40" s="307" t="s">
        <v>452</v>
      </c>
      <c r="F40" s="64"/>
    </row>
    <row r="41" spans="1:6" x14ac:dyDescent="0.3">
      <c r="A41" s="306" t="s">
        <v>89</v>
      </c>
      <c r="B41" s="303"/>
      <c r="C41" s="312"/>
      <c r="D41" s="303">
        <v>3</v>
      </c>
      <c r="E41" s="307" t="s">
        <v>457</v>
      </c>
      <c r="F41" s="64"/>
    </row>
    <row r="42" spans="1:6" x14ac:dyDescent="0.3">
      <c r="A42" s="306" t="s">
        <v>90</v>
      </c>
      <c r="B42" s="303"/>
      <c r="C42" s="312"/>
      <c r="D42" s="303">
        <v>3</v>
      </c>
      <c r="E42" s="307" t="s">
        <v>452</v>
      </c>
      <c r="F42" s="64"/>
    </row>
    <row r="43" spans="1:6" x14ac:dyDescent="0.3">
      <c r="A43" s="309" t="s">
        <v>91</v>
      </c>
      <c r="B43" s="303" t="s">
        <v>71</v>
      </c>
      <c r="C43" s="312"/>
      <c r="D43" s="303" t="s">
        <v>454</v>
      </c>
      <c r="E43" s="305" t="s">
        <v>73</v>
      </c>
      <c r="F43" s="64"/>
    </row>
    <row r="44" spans="1:6" ht="49.5" x14ac:dyDescent="0.3">
      <c r="A44" s="306" t="s">
        <v>92</v>
      </c>
      <c r="B44" s="303"/>
      <c r="C44" s="312" t="s">
        <v>458</v>
      </c>
      <c r="D44" s="303">
        <v>2</v>
      </c>
      <c r="E44" s="307" t="s">
        <v>457</v>
      </c>
      <c r="F44" s="64"/>
    </row>
    <row r="45" spans="1:6" ht="66" x14ac:dyDescent="0.3">
      <c r="A45" s="306" t="s">
        <v>93</v>
      </c>
      <c r="B45" s="303"/>
      <c r="C45" s="312" t="s">
        <v>459</v>
      </c>
      <c r="D45" s="303">
        <v>0</v>
      </c>
      <c r="E45" s="307" t="s">
        <v>460</v>
      </c>
      <c r="F45" s="64"/>
    </row>
    <row r="46" spans="1:6" x14ac:dyDescent="0.3">
      <c r="A46" s="306" t="s">
        <v>94</v>
      </c>
      <c r="B46" s="303"/>
      <c r="C46" s="312"/>
      <c r="D46" s="303">
        <v>3</v>
      </c>
      <c r="E46" s="307" t="s">
        <v>452</v>
      </c>
      <c r="F46" s="64"/>
    </row>
    <row r="47" spans="1:6" ht="30" x14ac:dyDescent="0.3">
      <c r="A47" s="306" t="s">
        <v>95</v>
      </c>
      <c r="B47" s="303"/>
      <c r="C47" s="312"/>
      <c r="D47" s="303">
        <v>3</v>
      </c>
      <c r="E47" s="307" t="s">
        <v>452</v>
      </c>
      <c r="F47" s="64"/>
    </row>
    <row r="48" spans="1:6" x14ac:dyDescent="0.3">
      <c r="A48" s="306" t="s">
        <v>96</v>
      </c>
      <c r="B48" s="303"/>
      <c r="C48" s="312"/>
      <c r="D48" s="303">
        <v>3</v>
      </c>
      <c r="E48" s="307" t="s">
        <v>452</v>
      </c>
      <c r="F48" s="64"/>
    </row>
    <row r="49" spans="1:8" x14ac:dyDescent="0.3">
      <c r="A49" s="306" t="s">
        <v>97</v>
      </c>
      <c r="B49" s="303"/>
      <c r="C49" s="312"/>
      <c r="D49" s="303">
        <v>3</v>
      </c>
      <c r="E49" s="307" t="s">
        <v>452</v>
      </c>
      <c r="F49" s="64"/>
    </row>
    <row r="50" spans="1:8" x14ac:dyDescent="0.3">
      <c r="A50" s="306" t="s">
        <v>98</v>
      </c>
      <c r="B50" s="303"/>
      <c r="C50" s="312"/>
      <c r="D50" s="303">
        <v>3</v>
      </c>
      <c r="E50" s="307" t="s">
        <v>452</v>
      </c>
      <c r="F50" s="64"/>
    </row>
    <row r="51" spans="1:8" x14ac:dyDescent="0.3">
      <c r="A51" s="309" t="s">
        <v>99</v>
      </c>
      <c r="B51" s="303" t="s">
        <v>71</v>
      </c>
      <c r="C51" s="312"/>
      <c r="D51" s="304">
        <v>43622</v>
      </c>
      <c r="E51" s="305" t="s">
        <v>73</v>
      </c>
      <c r="F51" s="64"/>
    </row>
    <row r="52" spans="1:8" x14ac:dyDescent="0.3">
      <c r="A52" s="306" t="s">
        <v>100</v>
      </c>
      <c r="B52" s="303"/>
      <c r="C52" s="312"/>
      <c r="D52" s="303">
        <v>3</v>
      </c>
      <c r="E52" s="307" t="s">
        <v>452</v>
      </c>
      <c r="F52" s="64"/>
    </row>
    <row r="53" spans="1:8" x14ac:dyDescent="0.3">
      <c r="A53" s="306" t="s">
        <v>115</v>
      </c>
      <c r="B53" s="303"/>
      <c r="C53" s="312"/>
      <c r="D53" s="303">
        <v>3</v>
      </c>
      <c r="E53" s="307" t="s">
        <v>452</v>
      </c>
      <c r="F53" s="64"/>
    </row>
    <row r="54" spans="1:8" x14ac:dyDescent="0.3">
      <c r="A54" s="309" t="s">
        <v>101</v>
      </c>
      <c r="B54" s="303" t="s">
        <v>71</v>
      </c>
      <c r="C54" s="312"/>
      <c r="D54" s="304">
        <v>43622</v>
      </c>
      <c r="E54" s="305" t="s">
        <v>73</v>
      </c>
      <c r="F54" s="64"/>
    </row>
    <row r="55" spans="1:8" x14ac:dyDescent="0.3">
      <c r="A55" s="306" t="s">
        <v>102</v>
      </c>
      <c r="B55" s="303"/>
      <c r="C55" s="312"/>
      <c r="D55" s="303">
        <v>3</v>
      </c>
      <c r="E55" s="307" t="s">
        <v>452</v>
      </c>
      <c r="F55" s="64"/>
    </row>
    <row r="56" spans="1:8" x14ac:dyDescent="0.3">
      <c r="A56" s="306" t="s">
        <v>103</v>
      </c>
      <c r="B56" s="303"/>
      <c r="C56" s="312"/>
      <c r="D56" s="310" t="s">
        <v>460</v>
      </c>
      <c r="E56" s="307" t="s">
        <v>452</v>
      </c>
      <c r="F56" s="64"/>
    </row>
    <row r="57" spans="1:8" ht="30" x14ac:dyDescent="0.3">
      <c r="A57" s="306" t="s">
        <v>104</v>
      </c>
      <c r="B57" s="303"/>
      <c r="C57" s="312"/>
      <c r="D57" s="310" t="s">
        <v>460</v>
      </c>
      <c r="E57" s="307" t="s">
        <v>452</v>
      </c>
      <c r="F57" s="64"/>
    </row>
    <row r="58" spans="1:8" x14ac:dyDescent="0.3">
      <c r="A58" s="306" t="s">
        <v>105</v>
      </c>
      <c r="B58" s="303"/>
      <c r="C58" s="312"/>
      <c r="D58" s="303">
        <v>3</v>
      </c>
      <c r="E58" s="307" t="s">
        <v>452</v>
      </c>
      <c r="F58" s="64"/>
    </row>
    <row r="59" spans="1:8" x14ac:dyDescent="0.3">
      <c r="A59" s="309" t="s">
        <v>106</v>
      </c>
      <c r="B59" s="289"/>
      <c r="C59" s="290"/>
      <c r="D59" s="298"/>
      <c r="E59" s="299" t="s">
        <v>73</v>
      </c>
      <c r="F59" s="64"/>
    </row>
    <row r="60" spans="1:8" x14ac:dyDescent="0.3">
      <c r="A60" s="37" t="s">
        <v>107</v>
      </c>
      <c r="B60" s="64"/>
      <c r="C60" s="64"/>
      <c r="D60" s="64"/>
      <c r="E60" s="64"/>
      <c r="F60" s="64"/>
    </row>
    <row r="61" spans="1:8" ht="14.45" customHeight="1" x14ac:dyDescent="0.3">
      <c r="A61" s="281" t="s">
        <v>108</v>
      </c>
      <c r="B61" s="281"/>
      <c r="C61" s="281"/>
      <c r="D61" s="281"/>
      <c r="E61" s="281"/>
      <c r="F61" s="65"/>
      <c r="G61" s="65"/>
      <c r="H61" s="65"/>
    </row>
    <row r="62" spans="1:8" ht="30.6" customHeight="1" x14ac:dyDescent="0.3">
      <c r="A62" s="281"/>
      <c r="B62" s="281"/>
      <c r="C62" s="281"/>
      <c r="D62" s="281"/>
      <c r="E62" s="281"/>
      <c r="F62" s="65"/>
      <c r="G62" s="65"/>
      <c r="H62" s="65"/>
    </row>
    <row r="63" spans="1:8" x14ac:dyDescent="0.3">
      <c r="A63" s="65"/>
      <c r="B63" s="65"/>
      <c r="C63" s="65"/>
      <c r="D63" s="65"/>
      <c r="E63" s="65"/>
      <c r="F63" s="65"/>
      <c r="G63" s="65"/>
      <c r="H63" s="65"/>
    </row>
    <row r="64" spans="1:8" x14ac:dyDescent="0.3">
      <c r="A64" s="66"/>
      <c r="B64" s="66"/>
      <c r="C64" s="66"/>
      <c r="D64" s="66"/>
      <c r="E64" s="66"/>
      <c r="F64" s="66"/>
      <c r="G64" s="66"/>
      <c r="H64" s="66"/>
    </row>
    <row r="65" spans="1:8" x14ac:dyDescent="0.3">
      <c r="A65" s="32" t="s">
        <v>116</v>
      </c>
      <c r="B65" s="65"/>
      <c r="C65" s="65"/>
      <c r="D65" s="38"/>
      <c r="E65" s="38"/>
      <c r="F65" s="38"/>
      <c r="G65" s="38"/>
      <c r="H65" s="66"/>
    </row>
    <row r="66" spans="1:8" x14ac:dyDescent="0.3">
      <c r="A66" s="32" t="s">
        <v>117</v>
      </c>
      <c r="B66" s="65"/>
      <c r="C66" s="65"/>
      <c r="D66" s="38"/>
      <c r="E66" s="38"/>
      <c r="F66" s="38"/>
      <c r="G66" s="38"/>
      <c r="H66" s="66"/>
    </row>
    <row r="67" spans="1:8" x14ac:dyDescent="0.3">
      <c r="A67" s="32" t="s">
        <v>109</v>
      </c>
      <c r="B67" s="65"/>
      <c r="C67" s="65"/>
      <c r="D67" s="65"/>
      <c r="E67" s="65"/>
      <c r="F67" s="38"/>
      <c r="G67" s="38"/>
      <c r="H67" s="66"/>
    </row>
    <row r="68" spans="1:8" x14ac:dyDescent="0.3">
      <c r="A68" s="7" t="s">
        <v>110</v>
      </c>
      <c r="B68" s="65"/>
      <c r="C68" s="65"/>
      <c r="D68" s="65"/>
      <c r="E68" s="65"/>
      <c r="F68" s="65"/>
      <c r="G68" s="65"/>
      <c r="H68" s="66"/>
    </row>
    <row r="69" spans="1:8" x14ac:dyDescent="0.3">
      <c r="A69" s="7" t="s">
        <v>111</v>
      </c>
      <c r="B69" s="65"/>
      <c r="C69" s="65"/>
      <c r="D69" s="65"/>
      <c r="E69" s="65"/>
      <c r="F69" s="65"/>
      <c r="G69" s="65"/>
      <c r="H69" s="66"/>
    </row>
    <row r="70" spans="1:8" x14ac:dyDescent="0.3">
      <c r="A70" s="7" t="s">
        <v>112</v>
      </c>
      <c r="B70" s="65"/>
      <c r="C70" s="65"/>
      <c r="D70" s="65"/>
      <c r="E70" s="65"/>
      <c r="F70" s="65"/>
      <c r="G70" s="65"/>
      <c r="H70" s="66"/>
    </row>
    <row r="71" spans="1:8" x14ac:dyDescent="0.3">
      <c r="A71" s="39" t="s">
        <v>113</v>
      </c>
      <c r="B71" s="38"/>
      <c r="C71" s="38"/>
      <c r="D71" s="38"/>
      <c r="E71" s="38"/>
      <c r="F71" s="38"/>
      <c r="G71" s="38"/>
      <c r="H71" s="66"/>
    </row>
    <row r="72" spans="1:8" x14ac:dyDescent="0.3">
      <c r="A72" s="7" t="s">
        <v>114</v>
      </c>
      <c r="B72" s="65"/>
      <c r="C72" s="65"/>
      <c r="D72" s="65"/>
      <c r="E72" s="65"/>
      <c r="F72" s="65"/>
      <c r="G72" s="65"/>
      <c r="H72" s="66"/>
    </row>
    <row r="75" spans="1:8" x14ac:dyDescent="0.3">
      <c r="A75" s="70" t="s">
        <v>196</v>
      </c>
      <c r="B75" s="71"/>
      <c r="C75" s="72"/>
    </row>
    <row r="76" spans="1:8" ht="30" x14ac:dyDescent="0.3">
      <c r="A76" s="73" t="s">
        <v>279</v>
      </c>
      <c r="B76" s="73" t="s">
        <v>447</v>
      </c>
      <c r="C76" s="74"/>
    </row>
    <row r="77" spans="1:8" ht="45" x14ac:dyDescent="0.3">
      <c r="A77" s="73" t="s">
        <v>280</v>
      </c>
      <c r="B77" s="43" t="s">
        <v>447</v>
      </c>
      <c r="C77" s="43"/>
    </row>
  </sheetData>
  <mergeCells count="9">
    <mergeCell ref="B22:C23"/>
    <mergeCell ref="B59:C59"/>
    <mergeCell ref="A20:A21"/>
    <mergeCell ref="D20:E20"/>
    <mergeCell ref="D21:E21"/>
    <mergeCell ref="A22:A23"/>
    <mergeCell ref="D22:D23"/>
    <mergeCell ref="E22:E23"/>
    <mergeCell ref="A61:E6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12</vt:i4>
      </vt:variant>
    </vt:vector>
  </HeadingPairs>
  <TitlesOfParts>
    <vt:vector size="22" baseType="lpstr">
      <vt:lpstr>Themes</vt:lpstr>
      <vt:lpstr>Comments</vt:lpstr>
      <vt:lpstr>1(Data)</vt:lpstr>
      <vt:lpstr>2(Products)</vt:lpstr>
      <vt:lpstr>3(Data providers)</vt:lpstr>
      <vt:lpstr>4(Web services)</vt:lpstr>
      <vt:lpstr>5(User stats)&amp;6(Use case stats)</vt:lpstr>
      <vt:lpstr>7(Analytics)</vt:lpstr>
      <vt:lpstr>8(User friendliness)</vt:lpstr>
      <vt:lpstr>9-10-11(User stats)</vt:lpstr>
      <vt:lpstr>'1(Data)'!_ftn3</vt:lpstr>
      <vt:lpstr>'1(Data)'!_ftn6</vt:lpstr>
      <vt:lpstr>'1(Data)'!_ftnref1</vt:lpstr>
      <vt:lpstr>'1(Data)'!_ftnref2</vt:lpstr>
      <vt:lpstr>'1(Data)'!_ftnref3</vt:lpstr>
      <vt:lpstr>'1(Data)'!_ftnref4</vt:lpstr>
      <vt:lpstr>'1(Data)'!_ftnref5</vt:lpstr>
      <vt:lpstr>'1(Data)'!_ftnref6</vt:lpstr>
      <vt:lpstr>'1(Data)'!_Toc509591800</vt:lpstr>
      <vt:lpstr>'3(Data providers)'!_Toc509591802</vt:lpstr>
      <vt:lpstr>'4(Web services)'!_Toc509591811</vt:lpstr>
      <vt:lpstr>'5(User stats)&amp;6(Use case stats)'!_Toc509591813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Alessandro Pititto</cp:lastModifiedBy>
  <cp:lastPrinted>2020-06-15T08:28:46Z</cp:lastPrinted>
  <dcterms:created xsi:type="dcterms:W3CDTF">2018-04-24T06:01:14Z</dcterms:created>
  <dcterms:modified xsi:type="dcterms:W3CDTF">2022-01-18T17:02:07Z</dcterms:modified>
</cp:coreProperties>
</file>