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jncc.sharepoint.com/sites/EMODnetSeabedHabitats2021-2023/Shared Documents/WP6 Coordination and reporting/Reporting/Quarterly_2022_Q1/"/>
    </mc:Choice>
  </mc:AlternateContent>
  <xr:revisionPtr revIDLastSave="581" documentId="8_{AC6A8E76-0771-44F3-9A3A-822957D9A312}" xr6:coauthVersionLast="47" xr6:coauthVersionMax="47" xr10:uidLastSave="{33130E77-F6C7-4495-8450-1AA6F44AC133}"/>
  <bookViews>
    <workbookView xWindow="-110" yWindow="-110" windowWidth="19420" windowHeight="10420" tabRatio="773" activeTab="1" xr2:uid="{00000000-000D-0000-FFFF-FFFF00000000}"/>
  </bookViews>
  <sheets>
    <sheet name="Themes" sheetId="23" r:id="rId1"/>
    <sheet name="Comments" sheetId="32" r:id="rId2"/>
    <sheet name="1(Data)" sheetId="33"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9-10-11(User stats)" sheetId="27" r:id="rId10"/>
  </sheets>
  <definedNames>
    <definedName name="_ftn1" localSheetId="2">'1(Data)'!#REF!</definedName>
    <definedName name="_ftn2" localSheetId="2">'1(Data)'!#REF!</definedName>
    <definedName name="_ftn3" localSheetId="2">'1(Data)'!$A$30</definedName>
    <definedName name="_ftn4" localSheetId="2">'1(Data)'!#REF!</definedName>
    <definedName name="_ftn5" localSheetId="2">'1(Data)'!#REF!</definedName>
    <definedName name="_ftn6" localSheetId="2">'1(Data)'!$A$34</definedName>
    <definedName name="_ftnref1" localSheetId="2">'1(Data)'!$A$5</definedName>
    <definedName name="_ftnref2" localSheetId="2">'1(Data)'!$B$5</definedName>
    <definedName name="_ftnref3" localSheetId="2">'1(Data)'!$C$5</definedName>
    <definedName name="_ftnref4" localSheetId="2">'1(Data)'!$R$5</definedName>
    <definedName name="_ftnref5" localSheetId="2">'1(Data)'!$S$5</definedName>
    <definedName name="_ftnref6" localSheetId="2">'1(Data)'!$A$8</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32" l="1"/>
  <c r="B16" i="32"/>
  <c r="B14" i="32"/>
  <c r="A14" i="32"/>
  <c r="G35" i="24"/>
  <c r="G17" i="24"/>
  <c r="A5" i="32"/>
  <c r="A4" i="32"/>
  <c r="B5" i="32"/>
  <c r="B4" i="32"/>
  <c r="Q57" i="24"/>
  <c r="P55" i="24"/>
  <c r="Q55" i="24" s="1"/>
  <c r="K55" i="24"/>
  <c r="N55" i="24"/>
  <c r="H55" i="24"/>
  <c r="H56" i="24"/>
  <c r="H57" i="24"/>
  <c r="H58" i="24"/>
  <c r="H59" i="24"/>
  <c r="H60" i="24"/>
  <c r="P45" i="33"/>
  <c r="D9" i="33"/>
  <c r="J45" i="33"/>
  <c r="M45" i="33"/>
  <c r="B13" i="32"/>
  <c r="A13" i="32"/>
  <c r="A15" i="32" l="1"/>
  <c r="A16" i="32"/>
  <c r="A11" i="32" l="1"/>
  <c r="A12" i="32"/>
  <c r="A10" i="32"/>
  <c r="B10" i="32"/>
  <c r="A9" i="32"/>
  <c r="A8" i="32"/>
  <c r="A7" i="32"/>
  <c r="B12" i="32" l="1"/>
  <c r="B11" i="32"/>
  <c r="B9" i="32"/>
  <c r="B8" i="32"/>
  <c r="B7"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tc={24CBE773-555A-4116-B68B-EB877D167B3B}</author>
  </authors>
  <commentList>
    <comment ref="H22" authorId="0" shapeId="0" xr:uid="{24CBE773-555A-4116-B68B-EB877D167B3B}">
      <text>
        <t>[Threaded comment]
Your version of Excel allows you to read this threaded comment; however, any edits to it will get removed if the file is opened in a newer version of Excel. Learn more: https://go.microsoft.com/fwlink/?linkid=870924
Comment:
    Harvested WMS, GB volume is not relevant.</t>
      </text>
    </comment>
  </commentList>
</comments>
</file>

<file path=xl/sharedStrings.xml><?xml version="1.0" encoding="utf-8"?>
<sst xmlns="http://schemas.openxmlformats.org/spreadsheetml/2006/main" count="825" uniqueCount="439">
  <si>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</si>
  <si>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</si>
  <si>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</si>
  <si>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</si>
  <si>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</si>
  <si>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</si>
  <si>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</si>
  <si>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</si>
  <si>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</si>
  <si>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</si>
  <si>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</si>
  <si>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</si>
  <si>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</si>
  <si>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</si>
  <si>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</si>
  <si>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</si>
  <si>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</si>
  <si>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</si>
  <si>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</si>
  <si>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</si>
  <si>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</si>
  <si>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</si>
  <si>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Country</t>
  </si>
  <si>
    <t>Organisation name</t>
  </si>
  <si>
    <t xml:space="preserve">[1] The human activities datasets are composed by objects and related tables that store records (relational databases). </t>
  </si>
  <si>
    <t>Means of information collection</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</si>
  <si>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</si>
  <si>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</si>
  <si>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</si>
  <si>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</si>
  <si>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</si>
  <si>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</si>
  <si>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</si>
  <si>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</si>
  <si>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</si>
  <si>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</si>
  <si>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Volume unit [1]</t>
  </si>
  <si>
    <t>Number of users giving information [2]</t>
  </si>
  <si>
    <t>Organisation type</t>
  </si>
  <si>
    <t>% of users [3]</t>
  </si>
  <si>
    <t>Main use cases and application areas [4]</t>
  </si>
  <si>
    <t>[3] Percentage of users which belong to this organisation type.</t>
  </si>
  <si>
    <t>[4] Compile a bullet-point list of use cases from user form or oral feedback. A few words per use-case suffice. These use cases can be repeated in each interface table.</t>
  </si>
  <si>
    <t>% of users [6]</t>
  </si>
  <si>
    <t>Matomo</t>
  </si>
  <si>
    <t>Analytics tool</t>
  </si>
  <si>
    <t>If not supplied upon approaching: reason why? (reply from organisation)</t>
  </si>
  <si>
    <t>Please highlight newly added data within this reporting period.</t>
  </si>
  <si>
    <t>Trend on data</t>
  </si>
  <si>
    <t>Name of sub-theme/ interface</t>
  </si>
  <si>
    <t>Trend on data products</t>
  </si>
  <si>
    <t>[1] Which portal interfaces are concerned by the table statistics: e.g. map viewer, data download service? Some interfaces like web-services are not well suited for user information gathering and can be reported in a separate table.</t>
  </si>
  <si>
    <t>Asia</t>
  </si>
  <si>
    <t>[6] Percentage of users belonging to this region.</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</si>
  <si>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</si>
  <si>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</si>
  <si>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</si>
  <si>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</si>
  <si>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</si>
  <si>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Albania</t>
  </si>
  <si>
    <t>Andorra</t>
  </si>
  <si>
    <t>Austria</t>
  </si>
  <si>
    <t>Belarus</t>
  </si>
  <si>
    <t>Belgium</t>
  </si>
  <si>
    <t>Bosnia and Herzegovina</t>
  </si>
  <si>
    <t>Bulgaria</t>
  </si>
  <si>
    <t>Croatia</t>
  </si>
  <si>
    <t>Czech Republic (Czechia)</t>
  </si>
  <si>
    <t>Denmark</t>
  </si>
  <si>
    <t>Estonia</t>
  </si>
  <si>
    <t>Finland</t>
  </si>
  <si>
    <t>France</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</si>
  <si>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</si>
  <si>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</si>
  <si>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</si>
  <si>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</si>
  <si>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</si>
  <si>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</si>
  <si>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</si>
  <si>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</si>
  <si>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</si>
  <si>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</si>
  <si>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</si>
  <si>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</si>
  <si>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</si>
  <si>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</si>
  <si>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</si>
  <si>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</si>
  <si>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</si>
  <si>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</si>
  <si>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</si>
  <si>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</si>
  <si>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</si>
  <si>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</si>
  <si>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</si>
  <si>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</si>
  <si>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</si>
  <si>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</si>
  <si>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</si>
  <si>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</si>
  <si>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Ukraine</t>
  </si>
  <si>
    <t>United Kingdom</t>
  </si>
  <si>
    <t>Organisation type [1]</t>
  </si>
  <si>
    <t xml:space="preserve">[1] The organisation types are: </t>
  </si>
  <si>
    <t>Comments on the progress indicators in the excel template</t>
  </si>
  <si>
    <t>Progress indicator</t>
  </si>
  <si>
    <t xml:space="preserve">Comment </t>
  </si>
  <si>
    <t>Add any other interfaces as required/available</t>
  </si>
  <si>
    <t>Indicator 5: Statistics on information volunteered through download forms</t>
  </si>
  <si>
    <t>Number of WFS requests 
(previous quarter)</t>
  </si>
  <si>
    <t>Explanation of the trends and statistics</t>
  </si>
  <si>
    <t>Others</t>
  </si>
  <si>
    <t>Copy-paste screenshots of the graphs of the information from dashboard</t>
  </si>
  <si>
    <t>Copy-paste screenshot of the graphs of the information from dashboard</t>
  </si>
  <si>
    <t>[2] Relevant when the user form is optional.</t>
  </si>
  <si>
    <t>Were there any changes compared to the previous quarter?</t>
  </si>
  <si>
    <t>List all organisations that have supplied data voluntarily or upon request/approach witin this quarter</t>
  </si>
  <si>
    <t>Refer to the guidance provided by the EMODnet Secretariat ("EMODnet Use Cases: Guidance and Procedures")</t>
  </si>
  <si>
    <t>5) Statistics on information volunteered through download forms</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</si>
  <si>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</si>
  <si>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</si>
  <si>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</si>
  <si>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</si>
  <si>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The purpose of this indicator is to gauge the extent of the dedicated community</t>
  </si>
  <si>
    <t>Data derived from the portal's download form(s)</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</si>
  <si>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</si>
  <si>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</si>
  <si>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</si>
  <si>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</si>
  <si>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</si>
  <si>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</si>
  <si>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Number of WMS requests 
(previous quarter)</t>
  </si>
  <si>
    <t>Business and Private company</t>
  </si>
  <si>
    <t>Number of Map visualisations (previous quarter)</t>
  </si>
  <si>
    <t>North America</t>
  </si>
  <si>
    <t>South America</t>
  </si>
  <si>
    <t>Africa</t>
  </si>
  <si>
    <t>Central America</t>
  </si>
  <si>
    <t>Oceania</t>
  </si>
  <si>
    <t>[1] Total number of (external) data products.</t>
  </si>
  <si>
    <t>Is the product built internally or externally?</t>
  </si>
  <si>
    <t>Armenia</t>
  </si>
  <si>
    <t>Azerbaijan</t>
  </si>
  <si>
    <t>Georgia</t>
  </si>
  <si>
    <t>Turkey</t>
  </si>
  <si>
    <t>Vatican City</t>
  </si>
  <si>
    <t>Countries and regions [5]</t>
  </si>
  <si>
    <t>[5] Distribution of users per region. European countries taken from https://europa.eu/european-union/about-eu/countries_en</t>
  </si>
  <si>
    <t>Sum European countries</t>
  </si>
  <si>
    <t>Indicator 6: Published use cases</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</si>
  <si>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</si>
  <si>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</si>
  <si>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</si>
  <si>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</si>
  <si>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</si>
  <si>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</si>
  <si>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4: Online 'Web' interfaces to access or view data</t>
  </si>
  <si>
    <t>6) Published use cases</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</si>
  <si>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</si>
  <si>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</si>
  <si>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</si>
  <si>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</si>
  <si>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</si>
  <si>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</si>
  <si>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10) Visibility &amp; analytics for web sections</t>
  </si>
  <si>
    <t>11) Average visit duration for web pages</t>
  </si>
  <si>
    <t>Indicator 9: Visibility &amp; Analytics for web pages</t>
  </si>
  <si>
    <t>Indicator 10: Visibility &amp; Analytics for web sections</t>
  </si>
  <si>
    <t>Indicator 11: Average visit duration for web pages</t>
  </si>
  <si>
    <t xml:space="preserve">Indicator 7: Portal &amp; Social Media visibility </t>
  </si>
  <si>
    <t>7.1 Visibility &amp; Analytics (Portal overview)</t>
  </si>
  <si>
    <t>7.2 SEO assessment - Acquisitions</t>
  </si>
  <si>
    <t>1A) Volume and coverage of available data</t>
  </si>
  <si>
    <t>[4] Decimal definition 1 GB = 1000^3 bytes</t>
  </si>
  <si>
    <t>Total number of products per sub-theme</t>
  </si>
  <si>
    <t>Total number of products per sub-theme (previous quarter)</t>
  </si>
  <si>
    <t>Explanation of trend value in the narrative.</t>
  </si>
  <si>
    <t>[3] Trend is calculated from the figures at the end of the last quarter as compared with the figures at this stage.</t>
  </si>
  <si>
    <t>Total number of users for quarterly period</t>
  </si>
  <si>
    <t xml:space="preserve">Cyprus </t>
  </si>
  <si>
    <t>Total number of users since start of Phase III (optional)</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</si>
  <si>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</si>
  <si>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</si>
  <si>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</si>
  <si>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</si>
  <si>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Web service Trends</t>
  </si>
  <si>
    <t>Sub-theme/ interface name</t>
  </si>
  <si>
    <t>[4] Decimal definition 1 GB = 1000^3 bytes.</t>
  </si>
  <si>
    <t>3) Organisations supplying/ approached to supply data and data products</t>
  </si>
  <si>
    <t xml:space="preserve">[1] Indicate the volume unit of measurement: “records”, "CDI", “data sets”, or “platforms”. </t>
  </si>
  <si>
    <t>Under what license was the data provided?</t>
  </si>
  <si>
    <t>Was the data provided as a digital file or a web service?</t>
  </si>
  <si>
    <r>
      <t xml:space="preserve">Sub-theme </t>
    </r>
    <r>
      <rPr>
        <sz val="10"/>
        <rFont val="Open Sans"/>
        <family val="2"/>
      </rPr>
      <t>[2]</t>
    </r>
  </si>
  <si>
    <r>
      <t xml:space="preserve">Sea-basins </t>
    </r>
    <r>
      <rPr>
        <sz val="12"/>
        <rFont val="Open Sans"/>
        <family val="2"/>
      </rPr>
      <t>[5]</t>
    </r>
  </si>
  <si>
    <r>
      <t xml:space="preserve">Total data volume per sub-theme 
(refer to </t>
    </r>
    <r>
      <rPr>
        <sz val="10"/>
        <rFont val="Open Sans"/>
        <family val="2"/>
      </rPr>
      <t>[1])</t>
    </r>
  </si>
  <si>
    <t>Total data volume per sub-theme (previous quarter)</t>
  </si>
  <si>
    <r>
      <t xml:space="preserve">Trend in total data volume (%) </t>
    </r>
    <r>
      <rPr>
        <sz val="10"/>
        <rFont val="Open Sans"/>
        <family val="2"/>
      </rPr>
      <t>[3]</t>
    </r>
  </si>
  <si>
    <r>
      <t xml:space="preserve">Total data Volume in GigaBytes </t>
    </r>
    <r>
      <rPr>
        <sz val="10"/>
        <rFont val="Open Sans"/>
        <family val="2"/>
      </rPr>
      <t>[4]</t>
    </r>
  </si>
  <si>
    <r>
      <t>Manual download unit</t>
    </r>
    <r>
      <rPr>
        <sz val="10"/>
        <rFont val="Open Sans"/>
        <family val="2"/>
      </rPr>
      <t xml:space="preserve"> [1]</t>
    </r>
  </si>
  <si>
    <r>
      <t xml:space="preserve">Unit and Total Volume </t>
    </r>
    <r>
      <rPr>
        <b/>
        <sz val="10"/>
        <rFont val="Open Sans"/>
        <family val="2"/>
      </rPr>
      <t>available</t>
    </r>
    <r>
      <rPr>
        <sz val="10"/>
        <rFont val="Open Sans"/>
        <family val="2"/>
      </rPr>
      <t xml:space="preserve"> for download [2]</t>
    </r>
  </si>
  <si>
    <r>
      <t xml:space="preserve">Total Volume </t>
    </r>
    <r>
      <rPr>
        <b/>
        <sz val="10"/>
        <rFont val="Open Sans"/>
        <family val="2"/>
      </rPr>
      <t>downloaded</t>
    </r>
    <r>
      <rPr>
        <sz val="10"/>
        <rFont val="Open Sans"/>
        <family val="2"/>
      </rPr>
      <t xml:space="preserve"> in GigaBytes [3]</t>
    </r>
  </si>
  <si>
    <r>
      <t xml:space="preserve">Number of </t>
    </r>
    <r>
      <rPr>
        <b/>
        <sz val="10"/>
        <rFont val="Open Sans"/>
        <family val="2"/>
      </rPr>
      <t>manual</t>
    </r>
    <r>
      <rPr>
        <sz val="10"/>
        <rFont val="Open Sans"/>
        <family val="2"/>
      </rPr>
      <t xml:space="preserve"> </t>
    </r>
    <r>
      <rPr>
        <b/>
        <sz val="10"/>
        <rFont val="Open Sans"/>
        <family val="2"/>
      </rPr>
      <t>downloads</t>
    </r>
    <r>
      <rPr>
        <sz val="10"/>
        <rFont val="Open Sans"/>
        <family val="2"/>
      </rPr>
      <t xml:space="preserve"> 
(</t>
    </r>
    <r>
      <rPr>
        <b/>
        <sz val="10"/>
        <rFont val="Open Sans"/>
        <family val="2"/>
      </rPr>
      <t>this quarter</t>
    </r>
    <r>
      <rPr>
        <sz val="10"/>
        <rFont val="Open Sans"/>
        <family val="2"/>
      </rPr>
      <t>)</t>
    </r>
  </si>
  <si>
    <r>
      <t xml:space="preserve">Number of </t>
    </r>
    <r>
      <rPr>
        <b/>
        <sz val="10"/>
        <rFont val="Open Sans"/>
        <family val="2"/>
      </rPr>
      <t>manual</t>
    </r>
    <r>
      <rPr>
        <sz val="10"/>
        <rFont val="Open Sans"/>
        <family val="2"/>
      </rPr>
      <t xml:space="preserve"> </t>
    </r>
    <r>
      <rPr>
        <b/>
        <sz val="10"/>
        <rFont val="Open Sans"/>
        <family val="2"/>
      </rPr>
      <t xml:space="preserve">downloads
</t>
    </r>
    <r>
      <rPr>
        <sz val="10"/>
        <rFont val="Open Sans"/>
        <family val="2"/>
      </rPr>
      <t>(</t>
    </r>
    <r>
      <rPr>
        <b/>
        <sz val="10"/>
        <rFont val="Open Sans"/>
        <family val="2"/>
      </rPr>
      <t>previous quarter</t>
    </r>
    <r>
      <rPr>
        <sz val="10"/>
        <rFont val="Open Sans"/>
        <family val="2"/>
      </rPr>
      <t>)</t>
    </r>
  </si>
  <si>
    <r>
      <t xml:space="preserve">Trend number of downloads (%) </t>
    </r>
    <r>
      <rPr>
        <sz val="10"/>
        <rFont val="Open Sans"/>
        <family val="2"/>
      </rPr>
      <t>[4]</t>
    </r>
  </si>
  <si>
    <r>
      <t xml:space="preserve">Number of </t>
    </r>
    <r>
      <rPr>
        <b/>
        <sz val="10"/>
        <rFont val="Open Sans"/>
        <family val="2"/>
      </rPr>
      <t>Map</t>
    </r>
    <r>
      <rPr>
        <sz val="10"/>
        <rFont val="Open Sans"/>
        <family val="2"/>
      </rPr>
      <t xml:space="preserve"> </t>
    </r>
    <r>
      <rPr>
        <b/>
        <sz val="10"/>
        <rFont val="Open Sans"/>
        <family val="2"/>
      </rPr>
      <t>visualisations</t>
    </r>
    <r>
      <rPr>
        <sz val="10"/>
        <rFont val="Open Sans"/>
        <family val="2"/>
      </rPr>
      <t xml:space="preserve"> (this quarter)</t>
    </r>
  </si>
  <si>
    <r>
      <t xml:space="preserve">Trend number of map visualisations (%) </t>
    </r>
    <r>
      <rPr>
        <sz val="10"/>
        <rFont val="Open Sans"/>
        <family val="2"/>
      </rPr>
      <t>[4]</t>
    </r>
  </si>
  <si>
    <r>
      <t xml:space="preserve">Number of </t>
    </r>
    <r>
      <rPr>
        <b/>
        <sz val="10"/>
        <rFont val="Open Sans"/>
        <family val="2"/>
      </rPr>
      <t>WMS</t>
    </r>
    <r>
      <rPr>
        <sz val="10"/>
        <rFont val="Open Sans"/>
        <family val="2"/>
      </rPr>
      <t xml:space="preserve"> requests (this quarter)</t>
    </r>
  </si>
  <si>
    <r>
      <t xml:space="preserve">Trend number of WMS requests (%) </t>
    </r>
    <r>
      <rPr>
        <sz val="10"/>
        <rFont val="Open Sans"/>
        <family val="2"/>
      </rPr>
      <t>[4]</t>
    </r>
  </si>
  <si>
    <r>
      <t xml:space="preserve">Number of </t>
    </r>
    <r>
      <rPr>
        <b/>
        <sz val="10"/>
        <rFont val="Open Sans"/>
        <family val="2"/>
      </rPr>
      <t>WFS</t>
    </r>
    <r>
      <rPr>
        <sz val="10"/>
        <rFont val="Open Sans"/>
        <family val="2"/>
      </rPr>
      <t xml:space="preserve"> requests 
(this quarter)</t>
    </r>
  </si>
  <si>
    <r>
      <t xml:space="preserve">Trend number of WFS requests (%) </t>
    </r>
    <r>
      <rPr>
        <sz val="10"/>
        <rFont val="Open Sans"/>
        <family val="2"/>
      </rPr>
      <t>[4]</t>
    </r>
  </si>
  <si>
    <r>
      <t xml:space="preserve">Total number of </t>
    </r>
    <r>
      <rPr>
        <b/>
        <i/>
        <u/>
        <sz val="10"/>
        <rFont val="Open Sans"/>
        <family val="2"/>
      </rPr>
      <t>built</t>
    </r>
    <r>
      <rPr>
        <b/>
        <i/>
        <sz val="10"/>
        <rFont val="Open Sans"/>
        <family val="2"/>
      </rPr>
      <t xml:space="preserve"> data products in portal </t>
    </r>
    <r>
      <rPr>
        <sz val="10"/>
        <rFont val="Open Sans"/>
        <family val="2"/>
      </rPr>
      <t>[1]</t>
    </r>
  </si>
  <si>
    <r>
      <t xml:space="preserve">Total number of </t>
    </r>
    <r>
      <rPr>
        <b/>
        <i/>
        <u/>
        <sz val="10"/>
        <rFont val="Open Sans"/>
        <family val="2"/>
      </rPr>
      <t>external</t>
    </r>
    <r>
      <rPr>
        <b/>
        <i/>
        <sz val="10"/>
        <rFont val="Open Sans"/>
        <family val="2"/>
      </rPr>
      <t xml:space="preserve"> data products in portal </t>
    </r>
    <r>
      <rPr>
        <sz val="10"/>
        <rFont val="Open Sans"/>
        <family val="2"/>
      </rPr>
      <t>[1]</t>
    </r>
  </si>
  <si>
    <r>
      <t xml:space="preserve">Trend in total number of products (%) </t>
    </r>
    <r>
      <rPr>
        <sz val="10"/>
        <rFont val="Open Sans"/>
        <family val="2"/>
      </rPr>
      <t>[3]</t>
    </r>
  </si>
  <si>
    <r>
      <t xml:space="preserve">Total data product Volume in GigaBytes </t>
    </r>
    <r>
      <rPr>
        <sz val="10"/>
        <rFont val="Open Sans"/>
        <family val="2"/>
      </rPr>
      <t>[4]</t>
    </r>
  </si>
  <si>
    <r>
      <t xml:space="preserve">Number of manual </t>
    </r>
    <r>
      <rPr>
        <b/>
        <sz val="10"/>
        <rFont val="Open Sans"/>
        <family val="2"/>
      </rPr>
      <t>downloads</t>
    </r>
    <r>
      <rPr>
        <sz val="10"/>
        <rFont val="Open Sans"/>
        <family val="2"/>
      </rPr>
      <t xml:space="preserve"> 
(</t>
    </r>
    <r>
      <rPr>
        <b/>
        <sz val="10"/>
        <rFont val="Open Sans"/>
        <family val="2"/>
      </rPr>
      <t>this quarter</t>
    </r>
    <r>
      <rPr>
        <sz val="10"/>
        <rFont val="Open Sans"/>
        <family val="2"/>
      </rPr>
      <t>)</t>
    </r>
  </si>
  <si>
    <r>
      <t xml:space="preserve">Number of manual </t>
    </r>
    <r>
      <rPr>
        <b/>
        <sz val="10"/>
        <rFont val="Open Sans"/>
        <family val="2"/>
      </rPr>
      <t xml:space="preserve">downloads
</t>
    </r>
    <r>
      <rPr>
        <sz val="10"/>
        <rFont val="Open Sans"/>
        <family val="2"/>
      </rPr>
      <t>(</t>
    </r>
    <r>
      <rPr>
        <b/>
        <sz val="10"/>
        <rFont val="Open Sans"/>
        <family val="2"/>
      </rPr>
      <t>previous quarter</t>
    </r>
    <r>
      <rPr>
        <sz val="10"/>
        <rFont val="Open Sans"/>
        <family val="2"/>
      </rPr>
      <t>)</t>
    </r>
  </si>
  <si>
    <r>
      <t xml:space="preserve">Trend # of manual downloads (%) </t>
    </r>
    <r>
      <rPr>
        <sz val="10"/>
        <rFont val="Open Sans"/>
        <family val="2"/>
      </rPr>
      <t>[4]</t>
    </r>
  </si>
  <si>
    <r>
      <t xml:space="preserve">Trend # of map visualisations (%) </t>
    </r>
    <r>
      <rPr>
        <sz val="10"/>
        <rFont val="Open Sans"/>
        <family val="2"/>
      </rPr>
      <t>[4]</t>
    </r>
  </si>
  <si>
    <r>
      <t xml:space="preserve">Trend # of WMS requests (%) </t>
    </r>
    <r>
      <rPr>
        <sz val="10"/>
        <rFont val="Open Sans"/>
        <family val="2"/>
      </rPr>
      <t>[4]</t>
    </r>
  </si>
  <si>
    <r>
      <t xml:space="preserve">Trend # of WFS requests (%) </t>
    </r>
    <r>
      <rPr>
        <sz val="10"/>
        <rFont val="Open Sans"/>
        <family val="2"/>
      </rPr>
      <t>[4]</t>
    </r>
  </si>
  <si>
    <t>Sea basin [2]</t>
  </si>
  <si>
    <t>[2] For which sea-basin(s) was the data provided?</t>
  </si>
  <si>
    <t xml:space="preserve">[3] Restricted data is defined as 'non-public data'. </t>
  </si>
  <si>
    <t>Sub-theme(s) + description</t>
  </si>
  <si>
    <t>% of restricted data [3] 
(or #restricted/# not restricted)</t>
  </si>
  <si>
    <t>Indicator 3: Internal and external organisations supplying/approached to supply data and data products within this quarter</t>
  </si>
  <si>
    <t>Volume (in GigaBytes)</t>
  </si>
  <si>
    <t>Data type supplied: data, data product, both?</t>
  </si>
  <si>
    <t>Provided through Ingestion or directly? [4]</t>
  </si>
  <si>
    <t>[4] Was the data provided through EMODnet Ingestion or directly through the thematic?</t>
  </si>
  <si>
    <r>
      <t>Interfaces</t>
    </r>
    <r>
      <rPr>
        <sz val="10"/>
        <rFont val="Open Sans"/>
        <family val="2"/>
      </rPr>
      <t xml:space="preserve"> [1]</t>
    </r>
  </si>
  <si>
    <t xml:space="preserve">Indicator 8: Technical monitoring </t>
  </si>
  <si>
    <t>8) Technical monitoring</t>
  </si>
  <si>
    <t>Macroalgae, Angiosperms, Benthos, Birds, Fish, Mammals, Phytoplankton, Reptiles, Zooplankton</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</si>
  <si>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</si>
  <si>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</si>
  <si>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Reported Volume unit</t>
  </si>
  <si>
    <t>Recording-day-platform</t>
  </si>
  <si>
    <t>Occurrence records</t>
  </si>
  <si>
    <t>Geographic records (objects)+ Related records[1])</t>
  </si>
  <si>
    <t>Number of cells for each data product (raster file, GeoTIFF/NetCDF format)</t>
  </si>
  <si>
    <t>Grid cells (only for Shipping density datasets)</t>
  </si>
  <si>
    <t>Number of geographic records (point, line or polygon objects). For geometries linking to a related table, also number of records from related tables. Temporal, automatically acquired, new records are counted</t>
  </si>
  <si>
    <t xml:space="preserve">Each year new records can be added/removed to each of these tables. So it is more accurate to report both the number of the objects and the number of new records. </t>
  </si>
  <si>
    <t>Volume unit</t>
  </si>
  <si>
    <t>[6] Please note that the data that occur in the Arctic will also occur in the other areas.</t>
  </si>
  <si>
    <t>Please feel free to record the areas as you did in the past, if you have problems with this lay-out. If you do that, please record this fact in the narrative.</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</si>
  <si>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</si>
  <si>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quarter or number of products added in this quarter.</t>
  </si>
  <si>
    <t>Habitats - seabed habitats (including coastal wetlands): collection of classified points</t>
  </si>
  <si>
    <t>Seabed Habitats</t>
  </si>
  <si>
    <r>
      <t xml:space="preserve">Indicate here unit of measurement: </t>
    </r>
    <r>
      <rPr>
        <b/>
        <i/>
        <sz val="10"/>
        <rFont val="Open Sans"/>
        <family val="2"/>
      </rPr>
      <t>number of records</t>
    </r>
  </si>
  <si>
    <t>number of records</t>
  </si>
  <si>
    <t>-</t>
  </si>
  <si>
    <t>EMODnet data product, External data product</t>
  </si>
  <si>
    <t>External data products</t>
  </si>
  <si>
    <t>External data product</t>
  </si>
  <si>
    <t xml:space="preserve">Environmental variables (i.e. kinetic energy, optical properties etc.) </t>
  </si>
  <si>
    <t xml:space="preserve">Dissolved gasses </t>
  </si>
  <si>
    <t>EMODnet data product</t>
  </si>
  <si>
    <t>EUSeaMap 2019 Regions</t>
  </si>
  <si>
    <t xml:space="preserve">Chemistry </t>
  </si>
  <si>
    <t>Admin</t>
  </si>
  <si>
    <t>18 datasets</t>
  </si>
  <si>
    <t>3 datasets</t>
  </si>
  <si>
    <t>906 datasets</t>
  </si>
  <si>
    <t>24 datasets</t>
  </si>
  <si>
    <t>1 dataset</t>
  </si>
  <si>
    <t>collection of models</t>
  </si>
  <si>
    <t>collection of classified maps</t>
  </si>
  <si>
    <t>Habitats - seabed habitats (including coastal wetlands)</t>
  </si>
  <si>
    <t>broad-scale mapping, composite products</t>
  </si>
  <si>
    <t>NA</t>
  </si>
  <si>
    <t>Europe</t>
  </si>
  <si>
    <t>Unknown</t>
  </si>
  <si>
    <t>Unspecified Europe</t>
  </si>
  <si>
    <t>Download page</t>
  </si>
  <si>
    <t>Download form</t>
  </si>
  <si>
    <t>Atlantic (%)</t>
  </si>
  <si>
    <t>Arctic (%)</t>
  </si>
  <si>
    <t>Baltic (%)</t>
  </si>
  <si>
    <t>Black Sea (%)</t>
  </si>
  <si>
    <t>Med Sea (%)</t>
  </si>
  <si>
    <t>North Sea (%)</t>
  </si>
  <si>
    <t>Other Seas (%)</t>
  </si>
  <si>
    <t>Other seas Phase IV (%)</t>
  </si>
  <si>
    <t>Total area coverage (number of records)</t>
  </si>
  <si>
    <t>Added this quarter (number of records)</t>
  </si>
  <si>
    <t>not much change in downloads, but some increase is noted for WMS and WFS requests. Part of this is because there was a 2 week gap in the records for December (last quarter).</t>
  </si>
  <si>
    <t>Broad-scale seabed habitat map for Europe (EUSeaMap) (5 products)</t>
  </si>
  <si>
    <t>Internally</t>
  </si>
  <si>
    <t>Environmental variables that influence habitat type: Optical properties</t>
  </si>
  <si>
    <t>Environmental variables that influence habitat type: Optical properties, Salinity, Waves, Currents, Ice Cover</t>
  </si>
  <si>
    <t>Environmental variables that influence habitat type: Confidence assessments</t>
  </si>
  <si>
    <t>Individual habitat maps from surveys (EUNIS, Habitats Directive Annex I, Other classification systems)</t>
  </si>
  <si>
    <t>Externally</t>
  </si>
  <si>
    <t>Individual modelled maps of specific habitats</t>
  </si>
  <si>
    <t>N/A</t>
  </si>
  <si>
    <t>Habitats directive - UK official composite Annex I datasets (3 products)</t>
  </si>
  <si>
    <t>Habitats directive - Scottish composite Annex I datasets (1 products)</t>
  </si>
  <si>
    <t>Atlantic</t>
  </si>
  <si>
    <t>Arctic</t>
  </si>
  <si>
    <t>Baltic</t>
  </si>
  <si>
    <t>Black Sea</t>
  </si>
  <si>
    <t>Med Sea</t>
  </si>
  <si>
    <t>North Sea</t>
  </si>
  <si>
    <t>Other Seas</t>
  </si>
  <si>
    <t>Other seas Phase IV</t>
  </si>
  <si>
    <t>datasets</t>
  </si>
  <si>
    <t>Habitats - seabed habitats (including coastal wetlands): composite products</t>
  </si>
  <si>
    <t>Habitats - seabed habitats (including coastal wetlands): collection of models</t>
  </si>
  <si>
    <t>Habitats - seabed habitats (including coastal wetlands): collection of classified maps</t>
  </si>
  <si>
    <t>Chemistry - dissolved gases</t>
  </si>
  <si>
    <t>Physics - optical properties, salinity, waves, currents, ice cover</t>
  </si>
  <si>
    <t>Habitats - seabed habitats (including coastal wetlands): broad-scale mapping</t>
  </si>
  <si>
    <r>
      <t xml:space="preserve">Indicate here unit of measurement: </t>
    </r>
    <r>
      <rPr>
        <b/>
        <i/>
        <sz val="10"/>
        <rFont val="Open Sans"/>
        <family val="2"/>
      </rPr>
      <t>number of datasets unless otherwise specified</t>
    </r>
  </si>
  <si>
    <t>Total area coverage</t>
  </si>
  <si>
    <t>Added this quarter</t>
  </si>
  <si>
    <t>Physics - optical properties</t>
  </si>
  <si>
    <t>Physics - salinity, waves, currents</t>
  </si>
  <si>
    <t>Essential Ocean Variables (3 products)</t>
  </si>
  <si>
    <t>Important marine habitats in Norway</t>
  </si>
  <si>
    <t>Habitats Directive - Official 2018 reported distributions</t>
  </si>
  <si>
    <t>Habitats Directive - Official 2013 reported distributions</t>
  </si>
  <si>
    <t>OSPAR threatened and/or declining habitats (polygon/point data)</t>
  </si>
  <si>
    <t>Biogenic substrate in Europe</t>
  </si>
  <si>
    <t>Coralligenous and other calcareous bioconcretions in the Mediterranean</t>
  </si>
  <si>
    <t>no change since last quarter - next bulk upload due in April 2022. However, two products added to first table that had been missed in the previous report (biogenic substrate and Coralligenous). Sub-themes renamed to match new list of sub-themes. Same regions used as in last quarter but we intend to start using the same region boundaries as EMODnet Biology from next quarter onwards</t>
  </si>
  <si>
    <t>no change since last quarter - next bulk upload due in April 2022. Sub-themes renamed to match new list of sub-themes. Same regions used as in last quarter but we intend to start using the same region boundaries as EMODnet Biology from next quarter onwards</t>
  </si>
  <si>
    <t>Fairly consistent usage since the last quarter. The largest swings are in the less popular sub-themes, where a small actual change results in a large % change.</t>
  </si>
  <si>
    <t>https://ows.emodnet-seabedhabitats.eu/geoserver/emodnet_view/wms</t>
  </si>
  <si>
    <t>https://ows.emodnet-seabedhabitats.eu/geoserver/emodnet_open/wfs</t>
  </si>
  <si>
    <t>https://ows.emodnet-seabedhabitats.eu/geoserver/emodnet_open/wcs</t>
  </si>
  <si>
    <t>https://ows.emodnet-seabedhabitats.eu/geoserver/emodnet_view_maplibrary/wms</t>
  </si>
  <si>
    <t>https://ows.emodnet-seabedhabitats.eu/geoserver/emodnet_open_maplibrary/wfs</t>
  </si>
  <si>
    <t>https://ows.emodnet-seabedhabitats.eu/geoserver/emodnet_open_maplibrary/wcs</t>
  </si>
  <si>
    <t>• Habitats - seabed habitats (including coastal wetlands): collection of classified maps
• Habitats - seabed habitats (including coastal wetlands): collection of models</t>
  </si>
  <si>
    <t>Bathymetry – depth to seabed</t>
  </si>
  <si>
    <t>Environmental variables that influence habitat type: Depth to seabed</t>
  </si>
  <si>
    <t>Environmental variables that influence habitat type: Salinity, Waves, Currents</t>
  </si>
  <si>
    <t>Geology - seabed substrate</t>
  </si>
  <si>
    <t>Environmental variables that influence habitat type: Density of dissolved oxygen at the seabed (Black Sea)</t>
  </si>
  <si>
    <t>Seabed substrate in Europe and confidence assessment</t>
  </si>
  <si>
    <t>• Habitats - seabed habitats (including coastal wetlands): broad-scale mapping
• Habitats - seabed habitats (including coastal wetlands): composite products</t>
  </si>
  <si>
    <t>• Chemistry - dissolved gases
• Physics - optical properties, salinity, waves, currents, ice cover</t>
  </si>
  <si>
    <t>no</t>
  </si>
  <si>
    <t>no changes since last quarter. Information is presented according to new sub-themes.</t>
  </si>
  <si>
    <t>EMODnet Seabed Habitats supports mapping process of habitats and biotopes to strengthen the information base of Marine Protected Areas (MPAs) in Scottish waters (01/01/2014)</t>
  </si>
  <si>
    <t>EMODnet Seabed Habitats EUSeaMap 2019 supports analysis on demersal communities of the NW Mediterranean Sea (06/03/2020)</t>
  </si>
  <si>
    <t>EMODnet plays a role in building the first submarine electricity interconnection between Spain and France (28/08/2018)</t>
  </si>
  <si>
    <t>EMODnet Seabed Habitats supports classification of European IUCN Red Listed Marine Habitats</t>
  </si>
  <si>
    <t>Mapping potential cumulative impacts of multiple anthropogenic stressors in Danish marine waters (17/03/2017)</t>
  </si>
  <si>
    <t>EMODnet Seabed Habitats supported cumulative impact assessment in the Adriatic-Ionian Sea (19/06/2015)</t>
  </si>
  <si>
    <t>Assessing oil spill sensitivity in unsheltered coastal environments (15/10/2015)</t>
  </si>
  <si>
    <t>Seagrass detection in the Mediterranean: A supervised learning approach (15/01/2019)</t>
  </si>
  <si>
    <t>Applying modelled - broad scale habitat maps in MPA network evaluations: the Western Mediterranean Sea Case Study (30/03/2018)</t>
  </si>
  <si>
    <t>Assessing progress towards an ecologically coherent MPA network in Secretary of State waters in 2016 (12/06/2018)</t>
  </si>
  <si>
    <t>EMODnet supports environmental scoping for an electricity interconnector between France and UK (12/10/2018)</t>
  </si>
  <si>
    <t>EMODnet Seabed Habitats supports ecological modelling in Southern Italy (01/03/2020)</t>
  </si>
  <si>
    <t>EMODnet Seabed Habitats supports Blue carbon audit of Orkney waters (Scotland)</t>
  </si>
  <si>
    <t>EMODnet Seabed Habitat contributes to the development of a pilot ‘European seafloor integrity account’</t>
  </si>
  <si>
    <t>Quantifying natural capital along the Portuguese continental shelf (11/10/2018)</t>
  </si>
  <si>
    <t>The contribution of EMODnet Seabed Habitats in reporting on the 2011-2016 HELCOM - State of the Baltic Sea</t>
  </si>
  <si>
    <t>Mapping the distribution of marine ecosystem service capacity across European Seas (14/04/2016)</t>
  </si>
  <si>
    <t>EMODnet Seabed Habitats supports the implementation of transboundary Maritime Spatial Planning in the Celtic Sea (14/04/2017)</t>
  </si>
  <si>
    <t>EMODnet Seabed Habitat supports research on Seabird habitat loss from the development of offshore wind turbines (12/07/2019)</t>
  </si>
  <si>
    <t>EMODnet Seabed Habitats contributes to the debate on the decommissioning of offshore infrastructure (03/11/2018)</t>
  </si>
  <si>
    <t>Ecological impact assessments - the case for offshore windfarm proposals (07/05/2018)</t>
  </si>
  <si>
    <t>EMODnet Seabed Habitats is crucial in assessing the extent of physical damage to benthic habitats in the North-East Atlantic (12/06/2018)</t>
  </si>
  <si>
    <t>Title</t>
  </si>
  <si>
    <t>Number of views</t>
  </si>
  <si>
    <t>Note that this list only includes use cases published on central portal. There are many more on the Seabed Habitats portal, which will need to be copied across as part of the centralisation process.</t>
  </si>
  <si>
    <t>Roughly 50% of "users" (treated as individual download events) gave some form of information. From those giving sector information, heavy slant towards academia, which is consistent with previous quarters. Geographic percentages remain similarly consistent.</t>
  </si>
  <si>
    <t>9) Visibility &amp; Analytics for web pages</t>
  </si>
  <si>
    <t>increase in time spent on pages related to contributing data probably due to project partners accessing the guidance for formatting and submitting data under WP2</t>
  </si>
  <si>
    <t>overall decrease this quarter perhaps due to higher than average page views last quarter by secretariat/central portal team while doing the page mapping exercise</t>
  </si>
  <si>
    <t>longer than usual average response time. Not sure why</t>
  </si>
  <si>
    <t>TCI government, JNCC</t>
  </si>
  <si>
    <t>Caribbean Sea</t>
  </si>
  <si>
    <t>GeoEcoMar</t>
  </si>
  <si>
    <t>RO</t>
  </si>
  <si>
    <t>Enviorenmental Protection Agency-DK</t>
  </si>
  <si>
    <t>DK</t>
  </si>
  <si>
    <t>MOEW</t>
  </si>
  <si>
    <t>BG</t>
  </si>
  <si>
    <t>IO-BAS</t>
  </si>
  <si>
    <t>esri_oceans</t>
  </si>
  <si>
    <t>Global</t>
  </si>
  <si>
    <t>Various</t>
  </si>
  <si>
    <t>Environment Agency</t>
  </si>
  <si>
    <t>GB</t>
  </si>
  <si>
    <t>EEA</t>
  </si>
  <si>
    <t>JNCC</t>
  </si>
  <si>
    <t>INFOMAR</t>
  </si>
  <si>
    <t>IE</t>
  </si>
  <si>
    <t>NIVA</t>
  </si>
  <si>
    <t>NO</t>
  </si>
  <si>
    <t>Approached</t>
  </si>
  <si>
    <t>data</t>
  </si>
  <si>
    <t>Habitats - seabed habitats (including coastal wetlands): collection of classified points. Benthic groundtruthing survey points</t>
  </si>
  <si>
    <t>Habitats - seabed habitats (including coastal wetlands): collection of classified points. Geoecological mapping of Romanian Black Sea, 2019</t>
  </si>
  <si>
    <t>Habitats - seabed habitats (including coastal wetlands): collection of classified points. Marine geoecological mapping of the Romanian Black Sea, 2020</t>
  </si>
  <si>
    <t>Habitats - seabed habitats (including coastal wetlands): collection of classified points. 132 point data from the Danish North Sea Area 1 including sediment datasets</t>
  </si>
  <si>
    <t>data product</t>
  </si>
  <si>
    <t>Habitats - seabed habitats (including coastal wetlands): collection of classified maps. Coastal wetlands in NATURA 2000 e.g. habitats 1130, 1160, 1150</t>
  </si>
  <si>
    <t>Habitats - seabed habitats (including coastal wetlands): collection of classified points. 2019 MSFD monitoring network</t>
  </si>
  <si>
    <t>Habitats - seabed habitats (including coastal wetlands): collection of classified points. 2016, WFD monitoring network</t>
  </si>
  <si>
    <t>Habitats - seabed habitats (including coastal wetlands): collection of classified points. 2017, WFD monitoring network</t>
  </si>
  <si>
    <t>Habitats - seabed habitats (including coastal wetlands): collection of classified maps. Phytobentos on the rocky reefs, 2017, MSFD monitoring</t>
  </si>
  <si>
    <t>Habitats - seabed habitats (including coastal wetlands): composite products. Ecological Coastal Units</t>
  </si>
  <si>
    <t>Habitats - seabed habitats (including coastal wetlands): composite products. Latest saltmarsh extent layer from EA</t>
  </si>
  <si>
    <t>Habitats - seabed habitats (including coastal wetlands): composite products. WISE WFD database seagrass</t>
  </si>
  <si>
    <t>Habitats - seabed habitats (including coastal wetlands): collection of classified maps. 2013 EUNIS habitat map of of Bassurelle Sandbank SCI</t>
  </si>
  <si>
    <t>Habitats - seabed habitats (including coastal wetlands): collection of classified maps. CEND2213: Offshore seabed survey of North Norfolk Sandbank and Saturn Reef cSAC/SCI</t>
  </si>
  <si>
    <t>Habitats - seabed habitats (including coastal wetlands): collection of classified maps. CEFAS Habitat map for Stanton Banks SAC</t>
  </si>
  <si>
    <t>Habitats - seabed habitats (including coastal wetlands): collection of classified maps. Braemar Pockmarks SAC Habitat Map</t>
  </si>
  <si>
    <t>Habitats - seabed habitats (including coastal wetlands): collection of classified maps. Scanner Pockmark SAC Habitat Map</t>
  </si>
  <si>
    <t>Habitats - seabed habitats (including coastal wetlands): collection of classified maps. Fladen Grounds Habitat map</t>
  </si>
  <si>
    <t>Habitats - seabed habitats (including coastal wetlands): collection of classified maps. Broad habitat types in Broadhaven Bay SAC</t>
  </si>
  <si>
    <t>Habitats - seabed habitats (including coastal wetlands): collection of classified maps. Broad habitat types in Cork Harbour.</t>
  </si>
  <si>
    <t>Habitats - seabed habitats (including coastal wetlands): collection of classified maps. Broad Habitat Types off Kinsale coast</t>
  </si>
  <si>
    <t>Habitats - seabed habitats (including coastal wetlands): collection of classified points. Maerl beds from the Norwegian parts of the NE Atlantic (from the National habitat mapping program)</t>
  </si>
  <si>
    <t>TBC</t>
  </si>
  <si>
    <t>Digital file</t>
  </si>
  <si>
    <t>Directly</t>
  </si>
  <si>
    <t>Web service</t>
  </si>
  <si>
    <t>Additional field: Proposal reference number</t>
  </si>
  <si>
    <t>JNCC97</t>
  </si>
  <si>
    <t>GeoEcoMar01</t>
  </si>
  <si>
    <t>GeoEcoMar05</t>
  </si>
  <si>
    <t>GEUS03.2</t>
  </si>
  <si>
    <t>IO-BAS01</t>
  </si>
  <si>
    <t>IO-BAS02</t>
  </si>
  <si>
    <t>IO-BAS03</t>
  </si>
  <si>
    <t>IO-BAS04</t>
  </si>
  <si>
    <t>IO-BAS05</t>
  </si>
  <si>
    <t>NIVA08</t>
  </si>
  <si>
    <t>NA - additional</t>
  </si>
  <si>
    <t>22 datasets or data products acquired in this quarter. 12 of these are in addition to the data promised as part of the technical proposal, as indicated in the additional column we have provided. Due to the last-minute change to the reporting template we were unable to provide information on file sizes and data licences in time for the reporting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</si>
</sst>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70" formatCode="0.000"/>
    <numFmt numFmtId="181" formatCode="0.0"/>
  </numFmts>
  <fonts count="35" x14ac:knownFonts="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12"/>
      <color rgb="FF333333"/>
      <name val="Open Sans"/>
      <family val="2"/>
    </font>
    <font>
      <sz val="11"/>
      <color rgb="FF333333"/>
      <name val="Open Sans"/>
      <family val="2"/>
    </font>
    <font>
      <sz val="10"/>
      <color rgb="FFFF0000"/>
      <name val="Open Sans"/>
      <family val="2"/>
    </font>
    <font>
      <i/>
      <sz val="10"/>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b/>
      <sz val="10"/>
      <name val="Open Sans"/>
      <family val="2"/>
    </font>
    <font>
      <sz val="10"/>
      <name val="Open Sans"/>
      <family val="2"/>
    </font>
    <font>
      <sz val="9"/>
      <name val="Open Sans"/>
      <family val="2"/>
    </font>
    <font>
      <b/>
      <sz val="12"/>
      <name val="Open Sans"/>
      <family val="2"/>
    </font>
    <font>
      <sz val="12"/>
      <name val="Open Sans"/>
      <family val="2"/>
    </font>
    <font>
      <sz val="11"/>
      <name val="Open Sans"/>
      <family val="2"/>
    </font>
    <font>
      <i/>
      <sz val="11"/>
      <name val="Calibri"/>
      <family val="2"/>
      <scheme val="minor"/>
    </font>
    <font>
      <b/>
      <sz val="11"/>
      <name val="Open Sans"/>
      <family val="2"/>
    </font>
    <font>
      <b/>
      <i/>
      <sz val="10"/>
      <name val="Open Sans"/>
      <family val="2"/>
    </font>
    <font>
      <sz val="11"/>
      <name val="Calibri"/>
      <family val="2"/>
      <scheme val="minor"/>
    </font>
    <font>
      <b/>
      <i/>
      <u/>
      <sz val="10"/>
      <name val="Open Sans"/>
      <family val="2"/>
    </font>
    <font>
      <strike/>
      <sz val="10"/>
      <name val="Open Sans"/>
      <family val="2"/>
    </font>
    <font>
      <b/>
      <sz val="9"/>
      <name val="Open Sans"/>
      <family val="2"/>
    </font>
    <font>
      <sz val="11"/>
      <color rgb="FFFF0000"/>
      <name val="Open Sans"/>
      <family val="2"/>
    </font>
    <font>
      <sz val="9"/>
      <color rgb="FFFF0000"/>
      <name val="Open Sans"/>
      <family val="2"/>
    </font>
    <font>
      <sz val="9"/>
      <color theme="1"/>
      <name val="Open Sans"/>
      <family val="2"/>
    </font>
    <font>
      <sz val="11"/>
      <color theme="1"/>
      <name val="Calibri"/>
      <family val="2"/>
      <scheme val="minor"/>
    </font>
    <font>
      <u/>
      <sz val="11"/>
      <color theme="10"/>
      <name val="Calibri"/>
      <family val="2"/>
      <scheme val="minor"/>
    </font>
    <font>
      <sz val="9"/>
      <color indexed="81"/>
      <name val="Tahoma"/>
      <charset val="1"/>
    </font>
    <font>
      <sz val="10"/>
      <color theme="1"/>
      <name val="Open Sans"/>
      <family val="2"/>
    </font>
  </fonts>
  <fills count="12">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00B0F0"/>
        <bgColor indexed="64"/>
      </patternFill>
    </fill>
    <fill>
      <patternFill patternType="solid">
        <fgColor rgb="FFFFFFFF"/>
        <bgColor rgb="FF000000"/>
      </patternFill>
    </fill>
    <fill>
      <patternFill patternType="solid">
        <fgColor rgb="FFD5A6BD"/>
        <bgColor rgb="FF000000"/>
      </patternFill>
    </fill>
    <fill>
      <patternFill patternType="solid">
        <fgColor theme="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9" fontId="31" fillId="0" borderId="0" applyFont="0" applyFill="0" applyBorder="0" applyAlignment="0" applyProtection="0"/>
    <xf numFmtId="0" fontId="32" fillId="0" borderId="0" applyNumberFormat="0" applyFill="0" applyBorder="0" applyAlignment="0" applyProtection="0"/>
  </cellStyleXfs>
  <cellXfs count="174">
    <xf numFmtId="0" fontId="0" fillId="0" borderId="0" xfId="0"/>
    <xf numFmtId="0" fontId="1" fillId="0" borderId="0" xfId="0" applyFont="1" applyAlignment="1">
      <alignment horizontal="justify" vertical="center"/>
    </xf>
    <xf numFmtId="0" fontId="5" fillId="0" borderId="0" xfId="0" applyFont="1"/>
    <xf numFmtId="0" fontId="4" fillId="0" borderId="0" xfId="0" applyFont="1" applyAlignment="1">
      <alignment vertical="center"/>
    </xf>
    <xf numFmtId="0" fontId="1"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xf numFmtId="0" fontId="3" fillId="0" borderId="0" xfId="0" applyFont="1" applyBorder="1" applyAlignment="1">
      <alignment horizontal="center" vertical="center" wrapText="1"/>
    </xf>
    <xf numFmtId="0" fontId="1" fillId="0" borderId="0" xfId="0" applyFont="1" applyAlignment="1">
      <alignment wrapText="1"/>
    </xf>
    <xf numFmtId="0" fontId="4" fillId="0" borderId="0" xfId="0" applyFont="1" applyBorder="1" applyAlignment="1">
      <alignment vertical="center"/>
    </xf>
    <xf numFmtId="0" fontId="8" fillId="0" borderId="1" xfId="0" applyFont="1" applyBorder="1" applyAlignment="1">
      <alignment horizontal="center" vertical="center" wrapText="1"/>
    </xf>
    <xf numFmtId="0" fontId="1" fillId="0" borderId="0" xfId="0" applyFont="1" applyAlignment="1">
      <alignment vertical="top"/>
    </xf>
    <xf numFmtId="0" fontId="2" fillId="0" borderId="0" xfId="0" applyFont="1" applyFill="1" applyBorder="1" applyAlignment="1">
      <alignment vertical="center"/>
    </xf>
    <xf numFmtId="0" fontId="10" fillId="7" borderId="10" xfId="0" applyFont="1" applyFill="1" applyBorder="1" applyAlignment="1">
      <alignment vertical="center" wrapText="1"/>
    </xf>
    <xf numFmtId="0" fontId="10" fillId="7" borderId="11" xfId="0" applyFont="1" applyFill="1" applyBorder="1" applyAlignment="1">
      <alignment vertical="center" wrapText="1"/>
    </xf>
    <xf numFmtId="0" fontId="11" fillId="0" borderId="0" xfId="0" applyFont="1" applyAlignment="1">
      <alignment horizontal="justify" vertical="center"/>
    </xf>
    <xf numFmtId="0" fontId="12" fillId="0" borderId="0" xfId="0" applyFont="1"/>
    <xf numFmtId="0" fontId="13" fillId="0" borderId="0" xfId="0" applyFont="1"/>
    <xf numFmtId="0" fontId="1"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4" fillId="0" borderId="0" xfId="0" applyFont="1"/>
    <xf numFmtId="0" fontId="6" fillId="0" borderId="0" xfId="0" applyFont="1"/>
    <xf numFmtId="0" fontId="6" fillId="0" borderId="0" xfId="0" applyFont="1" applyAlignment="1">
      <alignment wrapText="1"/>
    </xf>
    <xf numFmtId="0" fontId="6" fillId="2" borderId="0" xfId="0" applyFont="1" applyFill="1" applyAlignment="1">
      <alignment vertical="top"/>
    </xf>
    <xf numFmtId="0" fontId="1" fillId="0" borderId="0" xfId="0" applyFont="1" applyAlignment="1">
      <alignment vertical="top" wrapText="1"/>
    </xf>
    <xf numFmtId="0" fontId="14" fillId="0" borderId="0" xfId="0" applyFont="1" applyAlignment="1">
      <alignment vertical="top"/>
    </xf>
    <xf numFmtId="0" fontId="6" fillId="0" borderId="0" xfId="0" applyFont="1" applyFill="1"/>
    <xf numFmtId="0" fontId="16" fillId="3" borderId="1" xfId="0" applyFont="1" applyFill="1" applyBorder="1" applyAlignment="1">
      <alignment horizontal="center" wrapText="1"/>
    </xf>
    <xf numFmtId="0" fontId="17" fillId="0" borderId="0" xfId="0" applyFont="1" applyAlignment="1">
      <alignment vertical="top"/>
    </xf>
    <xf numFmtId="0" fontId="15" fillId="3" borderId="2" xfId="0" applyFont="1" applyFill="1" applyBorder="1" applyAlignment="1">
      <alignment horizontal="left" wrapText="1"/>
    </xf>
    <xf numFmtId="0" fontId="18" fillId="0" borderId="0" xfId="0" applyFont="1" applyAlignment="1">
      <alignment vertical="top"/>
    </xf>
    <xf numFmtId="0" fontId="20" fillId="0" borderId="0" xfId="0" applyFont="1" applyAlignment="1">
      <alignment vertical="top"/>
    </xf>
    <xf numFmtId="0" fontId="20" fillId="0" borderId="0" xfId="0" applyFont="1"/>
    <xf numFmtId="0" fontId="21" fillId="0" borderId="0" xfId="0" applyFont="1"/>
    <xf numFmtId="0" fontId="22" fillId="2" borderId="0" xfId="0" applyFont="1" applyFill="1" applyBorder="1" applyAlignment="1">
      <alignment vertical="top"/>
    </xf>
    <xf numFmtId="0" fontId="15" fillId="2" borderId="0" xfId="0" applyFont="1" applyFill="1" applyBorder="1" applyAlignment="1">
      <alignment vertical="top"/>
    </xf>
    <xf numFmtId="0" fontId="8" fillId="3" borderId="1" xfId="0" applyFont="1" applyFill="1" applyBorder="1" applyAlignment="1">
      <alignment horizontal="center" wrapText="1"/>
    </xf>
    <xf numFmtId="0" fontId="8" fillId="0" borderId="0" xfId="0" applyFont="1" applyBorder="1" applyAlignment="1">
      <alignment horizontal="center" vertical="top" wrapText="1"/>
    </xf>
    <xf numFmtId="0" fontId="8" fillId="0" borderId="1" xfId="0" applyFont="1" applyBorder="1" applyAlignment="1">
      <alignment horizontal="center" vertical="top" wrapText="1"/>
    </xf>
    <xf numFmtId="0" fontId="23" fillId="5" borderId="2" xfId="0" applyFont="1" applyFill="1" applyBorder="1" applyAlignment="1">
      <alignment horizontal="center" wrapText="1"/>
    </xf>
    <xf numFmtId="0" fontId="16" fillId="0" borderId="1" xfId="0" applyFont="1" applyFill="1" applyBorder="1" applyAlignment="1">
      <alignment horizontal="left" vertical="top" wrapText="1"/>
    </xf>
    <xf numFmtId="0" fontId="16" fillId="4" borderId="1" xfId="0" applyFont="1" applyFill="1" applyBorder="1" applyAlignment="1">
      <alignment horizontal="center" vertical="top" wrapText="1"/>
    </xf>
    <xf numFmtId="0" fontId="24" fillId="0" borderId="0" xfId="0" applyFont="1"/>
    <xf numFmtId="0" fontId="16" fillId="0" borderId="1" xfId="0" applyFont="1" applyBorder="1" applyAlignment="1">
      <alignment horizontal="center" vertical="top" wrapText="1"/>
    </xf>
    <xf numFmtId="0" fontId="15" fillId="0" borderId="0" xfId="0" applyFont="1" applyAlignment="1">
      <alignment vertical="top"/>
    </xf>
    <xf numFmtId="0" fontId="16" fillId="0" borderId="0" xfId="0" applyFont="1" applyAlignment="1">
      <alignment vertical="top"/>
    </xf>
    <xf numFmtId="0" fontId="17" fillId="0" borderId="0" xfId="0" applyFont="1" applyFill="1" applyAlignment="1">
      <alignment vertical="top"/>
    </xf>
    <xf numFmtId="0" fontId="8" fillId="3" borderId="3" xfId="0" applyFont="1" applyFill="1" applyBorder="1" applyAlignment="1">
      <alignment horizontal="center" wrapText="1"/>
    </xf>
    <xf numFmtId="0" fontId="8" fillId="5" borderId="2" xfId="0" applyFont="1" applyFill="1" applyBorder="1" applyAlignment="1">
      <alignment horizontal="center" wrapText="1"/>
    </xf>
    <xf numFmtId="0" fontId="16" fillId="0" borderId="1"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0" xfId="0" applyFont="1" applyBorder="1" applyAlignment="1">
      <alignment horizontal="center" vertical="top" wrapText="1"/>
    </xf>
    <xf numFmtId="0" fontId="22" fillId="2" borderId="0" xfId="0" applyFont="1" applyFill="1" applyAlignment="1">
      <alignment vertical="top"/>
    </xf>
    <xf numFmtId="0" fontId="16" fillId="2" borderId="0" xfId="0" applyFont="1" applyFill="1" applyAlignment="1">
      <alignment vertical="top"/>
    </xf>
    <xf numFmtId="0" fontId="20" fillId="2" borderId="0" xfId="0" applyFont="1" applyFill="1" applyAlignment="1">
      <alignment vertical="top"/>
    </xf>
    <xf numFmtId="0" fontId="16" fillId="0" borderId="0" xfId="0" applyFont="1" applyAlignment="1">
      <alignment vertical="top" wrapText="1"/>
    </xf>
    <xf numFmtId="0" fontId="16" fillId="0" borderId="0" xfId="0" applyFont="1" applyAlignment="1">
      <alignment wrapText="1"/>
    </xf>
    <xf numFmtId="0" fontId="18" fillId="0" borderId="0" xfId="0" applyFont="1" applyAlignment="1">
      <alignment vertical="center"/>
    </xf>
    <xf numFmtId="0" fontId="20" fillId="0" borderId="0" xfId="0" applyFont="1" applyAlignment="1">
      <alignment vertical="center"/>
    </xf>
    <xf numFmtId="0" fontId="23" fillId="3" borderId="1" xfId="0" applyFont="1" applyFill="1" applyBorder="1" applyAlignment="1">
      <alignment horizontal="center" wrapText="1"/>
    </xf>
    <xf numFmtId="0" fontId="8" fillId="0" borderId="1" xfId="0" applyFont="1" applyFill="1" applyBorder="1" applyAlignment="1">
      <alignment horizontal="center" wrapText="1"/>
    </xf>
    <xf numFmtId="0" fontId="23" fillId="0" borderId="1" xfId="0" applyFont="1" applyFill="1" applyBorder="1" applyAlignment="1">
      <alignment horizontal="center" wrapText="1"/>
    </xf>
    <xf numFmtId="0" fontId="20" fillId="0" borderId="0" xfId="0" applyFont="1" applyFill="1"/>
    <xf numFmtId="0" fontId="8" fillId="0" borderId="0" xfId="0" applyFont="1" applyFill="1" applyBorder="1" applyAlignment="1">
      <alignment horizontal="center" vertical="center" wrapText="1"/>
    </xf>
    <xf numFmtId="0" fontId="15" fillId="3" borderId="1" xfId="0" applyFont="1" applyFill="1" applyBorder="1" applyAlignment="1">
      <alignment horizontal="center" wrapText="1"/>
    </xf>
    <xf numFmtId="0" fontId="23" fillId="5" borderId="1" xfId="0" applyFont="1" applyFill="1" applyBorder="1" applyAlignment="1">
      <alignment horizontal="center" wrapText="1"/>
    </xf>
    <xf numFmtId="0" fontId="16" fillId="0" borderId="1" xfId="0" applyFont="1" applyFill="1" applyBorder="1" applyAlignment="1">
      <alignment horizontal="left" vertical="center" wrapText="1"/>
    </xf>
    <xf numFmtId="0" fontId="17" fillId="0" borderId="0" xfId="0" applyFont="1" applyAlignment="1">
      <alignment vertical="center"/>
    </xf>
    <xf numFmtId="0" fontId="16" fillId="0" borderId="0" xfId="0" applyFont="1"/>
    <xf numFmtId="0" fontId="20" fillId="2" borderId="0" xfId="0" applyFont="1" applyFill="1"/>
    <xf numFmtId="0" fontId="16" fillId="0" borderId="1" xfId="0" applyFont="1" applyBorder="1" applyAlignment="1">
      <alignment horizontal="center" vertical="center" wrapText="1"/>
    </xf>
    <xf numFmtId="0" fontId="15" fillId="3" borderId="3" xfId="0" applyFont="1" applyFill="1" applyBorder="1" applyAlignment="1">
      <alignment horizontal="center" wrapText="1"/>
    </xf>
    <xf numFmtId="0" fontId="15" fillId="3" borderId="5" xfId="0" applyFont="1" applyFill="1" applyBorder="1" applyAlignment="1">
      <alignment horizontal="center" wrapText="1"/>
    </xf>
    <xf numFmtId="0" fontId="15" fillId="3" borderId="6" xfId="0" applyFont="1" applyFill="1" applyBorder="1" applyAlignment="1">
      <alignment horizontal="center" wrapText="1"/>
    </xf>
    <xf numFmtId="0" fontId="16" fillId="0" borderId="1" xfId="0" applyFont="1" applyFill="1" applyBorder="1" applyAlignment="1">
      <alignment horizontal="center" vertical="center" wrapText="1"/>
    </xf>
    <xf numFmtId="0" fontId="26" fillId="0" borderId="0" xfId="0" applyFont="1"/>
    <xf numFmtId="0" fontId="26" fillId="2" borderId="0" xfId="0" applyFont="1" applyFill="1"/>
    <xf numFmtId="0" fontId="17" fillId="0" borderId="0" xfId="0" applyFont="1" applyFill="1" applyAlignment="1">
      <alignment vertical="center"/>
    </xf>
    <xf numFmtId="0" fontId="16" fillId="0" borderId="0" xfId="0" applyFont="1" applyFill="1" applyAlignment="1">
      <alignment vertical="center"/>
    </xf>
    <xf numFmtId="0" fontId="20" fillId="0" borderId="0" xfId="0" applyFont="1" applyAlignment="1">
      <alignment horizontal="left" vertical="top" wrapText="1"/>
    </xf>
    <xf numFmtId="0" fontId="15" fillId="3" borderId="1" xfId="0" applyFont="1" applyFill="1" applyBorder="1" applyAlignment="1">
      <alignment horizontal="left" wrapText="1"/>
    </xf>
    <xf numFmtId="0" fontId="16" fillId="0" borderId="1" xfId="0" applyFont="1" applyBorder="1" applyAlignment="1">
      <alignment horizontal="left"/>
    </xf>
    <xf numFmtId="0" fontId="16" fillId="3" borderId="1" xfId="0" applyFont="1" applyFill="1" applyBorder="1" applyAlignment="1">
      <alignment horizontal="right" wrapText="1"/>
    </xf>
    <xf numFmtId="0" fontId="16" fillId="0" borderId="1" xfId="0" applyFont="1" applyFill="1" applyBorder="1" applyAlignment="1">
      <alignment horizontal="left" wrapText="1"/>
    </xf>
    <xf numFmtId="0" fontId="16" fillId="0" borderId="1" xfId="0" applyFont="1" applyFill="1" applyBorder="1" applyAlignment="1">
      <alignment horizontal="center" wrapText="1"/>
    </xf>
    <xf numFmtId="0" fontId="16" fillId="0" borderId="1" xfId="0" applyFont="1" applyFill="1" applyBorder="1" applyAlignment="1">
      <alignment horizontal="center"/>
    </xf>
    <xf numFmtId="0" fontId="15" fillId="0" borderId="1" xfId="0" applyFont="1" applyFill="1" applyBorder="1" applyAlignment="1">
      <alignment horizontal="right" vertical="center" wrapText="1"/>
    </xf>
    <xf numFmtId="0" fontId="17" fillId="0" borderId="0" xfId="0" applyFont="1" applyFill="1"/>
    <xf numFmtId="0" fontId="18" fillId="0" borderId="0" xfId="0" applyFont="1"/>
    <xf numFmtId="0" fontId="8" fillId="3" borderId="4" xfId="0" applyFont="1" applyFill="1" applyBorder="1" applyAlignment="1">
      <alignment horizontal="center" vertical="center" wrapText="1"/>
    </xf>
    <xf numFmtId="0" fontId="16" fillId="0" borderId="0" xfId="0" applyFont="1" applyBorder="1"/>
    <xf numFmtId="0" fontId="15" fillId="0" borderId="0" xfId="0" applyFont="1" applyFill="1" applyBorder="1" applyAlignment="1">
      <alignment vertical="center"/>
    </xf>
    <xf numFmtId="0" fontId="16" fillId="0" borderId="0" xfId="0" applyFont="1" applyBorder="1" applyAlignment="1">
      <alignment horizontal="center" vertical="center" wrapText="1"/>
    </xf>
    <xf numFmtId="0" fontId="8" fillId="6" borderId="7" xfId="0" applyFont="1" applyFill="1" applyBorder="1" applyAlignment="1">
      <alignment horizontal="center" vertical="center" wrapText="1"/>
    </xf>
    <xf numFmtId="0" fontId="27" fillId="0" borderId="1" xfId="0" applyFont="1" applyBorder="1" applyAlignment="1">
      <alignment horizontal="justify" vertical="center"/>
    </xf>
    <xf numFmtId="0" fontId="17" fillId="0" borderId="1" xfId="0" applyFont="1" applyBorder="1" applyAlignment="1">
      <alignment horizontal="left" vertical="center" wrapText="1"/>
    </xf>
    <xf numFmtId="0" fontId="27" fillId="3" borderId="1" xfId="0" applyFont="1" applyFill="1" applyBorder="1" applyAlignment="1">
      <alignment horizontal="justify" vertical="center"/>
    </xf>
    <xf numFmtId="0" fontId="27" fillId="3" borderId="1" xfId="0" applyFont="1" applyFill="1" applyBorder="1" applyAlignment="1">
      <alignment horizontal="justify" vertical="center" wrapText="1"/>
    </xf>
    <xf numFmtId="0" fontId="17" fillId="0" borderId="12" xfId="0" applyFont="1" applyBorder="1" applyAlignment="1">
      <alignment horizontal="justify" vertical="center" wrapText="1"/>
    </xf>
    <xf numFmtId="0" fontId="17" fillId="0" borderId="12" xfId="0" applyFont="1" applyBorder="1" applyAlignment="1">
      <alignment vertical="center" wrapText="1"/>
    </xf>
    <xf numFmtId="0" fontId="17" fillId="0" borderId="10" xfId="0" applyFont="1" applyBorder="1" applyAlignment="1">
      <alignment vertical="center" wrapText="1"/>
    </xf>
    <xf numFmtId="0" fontId="17" fillId="2" borderId="12" xfId="0" applyFont="1" applyFill="1" applyBorder="1" applyAlignment="1">
      <alignment horizontal="left" vertical="center" wrapText="1"/>
    </xf>
    <xf numFmtId="0" fontId="17" fillId="2" borderId="10" xfId="0" applyFont="1" applyFill="1" applyBorder="1" applyAlignment="1">
      <alignment horizontal="justify" vertical="center" wrapText="1"/>
    </xf>
    <xf numFmtId="0" fontId="17" fillId="0" borderId="11" xfId="0" applyFont="1" applyBorder="1" applyAlignment="1">
      <alignment horizontal="justify" vertical="center" wrapText="1"/>
    </xf>
    <xf numFmtId="0" fontId="17" fillId="2" borderId="11" xfId="0" applyFont="1" applyFill="1" applyBorder="1" applyAlignment="1">
      <alignment horizontal="justify" vertical="center" wrapText="1"/>
    </xf>
    <xf numFmtId="0" fontId="8" fillId="0" borderId="2" xfId="0" applyFont="1" applyBorder="1" applyAlignment="1">
      <alignment horizontal="center" vertical="center" wrapText="1"/>
    </xf>
    <xf numFmtId="0" fontId="15" fillId="3" borderId="2" xfId="0" applyFont="1" applyFill="1" applyBorder="1" applyAlignment="1">
      <alignment horizontal="center" wrapText="1"/>
    </xf>
    <xf numFmtId="0" fontId="16" fillId="0" borderId="1" xfId="0" applyFont="1" applyFill="1" applyBorder="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7" fillId="0" borderId="0" xfId="0" applyFont="1"/>
    <xf numFmtId="0" fontId="27"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6" fillId="3" borderId="2" xfId="0" applyFont="1" applyFill="1" applyBorder="1" applyAlignment="1">
      <alignment horizontal="center" wrapText="1"/>
    </xf>
    <xf numFmtId="0" fontId="28" fillId="0" borderId="0" xfId="0" applyFont="1" applyAlignment="1">
      <alignment vertical="top"/>
    </xf>
    <xf numFmtId="0" fontId="17" fillId="0" borderId="1" xfId="0" applyFont="1" applyBorder="1" applyAlignment="1">
      <alignment vertical="center" wrapText="1"/>
    </xf>
    <xf numFmtId="0" fontId="30" fillId="0" borderId="0" xfId="0" applyFont="1"/>
    <xf numFmtId="0" fontId="29" fillId="0" borderId="0" xfId="0" applyFont="1" applyAlignment="1">
      <alignment vertical="top"/>
    </xf>
    <xf numFmtId="164" fontId="16" fillId="4" borderId="1" xfId="1" applyNumberFormat="1" applyFont="1" applyFill="1" applyBorder="1" applyAlignment="1">
      <alignment horizontal="center" vertical="top" wrapText="1"/>
    </xf>
    <xf numFmtId="0" fontId="27"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9" fillId="7" borderId="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15" fillId="3" borderId="3" xfId="0" applyFont="1" applyFill="1" applyBorder="1" applyAlignment="1">
      <alignment horizontal="center" wrapText="1"/>
    </xf>
    <xf numFmtId="0" fontId="15" fillId="3" borderId="5" xfId="0" applyFont="1" applyFill="1" applyBorder="1" applyAlignment="1">
      <alignment horizontal="center" wrapText="1"/>
    </xf>
    <xf numFmtId="0" fontId="15" fillId="3" borderId="6" xfId="0" applyFont="1" applyFill="1" applyBorder="1" applyAlignment="1">
      <alignment horizontal="center" wrapText="1"/>
    </xf>
    <xf numFmtId="0" fontId="18" fillId="3" borderId="13" xfId="0" applyFont="1" applyFill="1" applyBorder="1" applyAlignment="1">
      <alignment horizontal="center" wrapText="1"/>
    </xf>
    <xf numFmtId="0" fontId="18" fillId="3" borderId="14" xfId="0" applyFont="1" applyFill="1" applyBorder="1" applyAlignment="1">
      <alignment horizontal="center" wrapText="1"/>
    </xf>
    <xf numFmtId="0" fontId="15" fillId="8" borderId="3" xfId="0" applyFont="1" applyFill="1" applyBorder="1" applyAlignment="1">
      <alignment horizontal="center" wrapText="1"/>
    </xf>
    <xf numFmtId="0" fontId="15" fillId="8" borderId="6" xfId="0" applyFont="1" applyFill="1" applyBorder="1" applyAlignment="1">
      <alignment horizontal="center" wrapText="1"/>
    </xf>
    <xf numFmtId="14" fontId="8"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170" fontId="16" fillId="0" borderId="1" xfId="0" applyNumberFormat="1" applyFont="1" applyBorder="1" applyAlignment="1">
      <alignment horizontal="center" vertical="top" wrapText="1"/>
    </xf>
    <xf numFmtId="9" fontId="16" fillId="0" borderId="1" xfId="1" applyFont="1" applyBorder="1" applyAlignment="1">
      <alignment horizontal="center" vertical="top" wrapText="1"/>
    </xf>
    <xf numFmtId="14" fontId="8" fillId="0" borderId="1" xfId="0" applyNumberFormat="1" applyFont="1" applyFill="1" applyBorder="1" applyAlignment="1">
      <alignment horizont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9" borderId="1" xfId="0" applyFont="1" applyFill="1" applyBorder="1" applyAlignment="1">
      <alignment horizontal="center" vertical="center" wrapText="1"/>
    </xf>
    <xf numFmtId="0" fontId="0" fillId="0" borderId="0" xfId="0"/>
    <xf numFmtId="181" fontId="16" fillId="0" borderId="1" xfId="0" applyNumberFormat="1" applyFont="1" applyBorder="1" applyAlignment="1">
      <alignment horizontal="center" vertical="top" wrapText="1"/>
    </xf>
    <xf numFmtId="1" fontId="16" fillId="0" borderId="1" xfId="0" applyNumberFormat="1" applyFont="1" applyBorder="1" applyAlignment="1">
      <alignment horizontal="center" vertical="top" wrapText="1"/>
    </xf>
    <xf numFmtId="0" fontId="16" fillId="0" borderId="2" xfId="0" applyFont="1" applyBorder="1" applyAlignment="1">
      <alignment horizontal="center" vertical="top" wrapText="1"/>
    </xf>
    <xf numFmtId="0" fontId="16" fillId="0" borderId="15" xfId="0" applyFont="1" applyBorder="1" applyAlignment="1">
      <alignment horizontal="center" vertical="top" wrapText="1"/>
    </xf>
    <xf numFmtId="0" fontId="16" fillId="0" borderId="4" xfId="0" applyFont="1" applyBorder="1" applyAlignment="1">
      <alignment horizontal="center" vertical="top" wrapText="1"/>
    </xf>
    <xf numFmtId="9" fontId="16" fillId="0" borderId="2" xfId="1" applyFont="1" applyBorder="1" applyAlignment="1">
      <alignment horizontal="center" vertical="top" wrapText="1"/>
    </xf>
    <xf numFmtId="9" fontId="16" fillId="0" borderId="15" xfId="1" applyFont="1" applyBorder="1" applyAlignment="1">
      <alignment horizontal="center" vertical="top" wrapText="1"/>
    </xf>
    <xf numFmtId="9" fontId="16" fillId="0" borderId="4" xfId="1" applyFont="1" applyBorder="1" applyAlignment="1">
      <alignment horizontal="center" vertical="top" wrapText="1"/>
    </xf>
    <xf numFmtId="0" fontId="0" fillId="0" borderId="0" xfId="0"/>
    <xf numFmtId="181" fontId="17" fillId="0" borderId="1" xfId="0" applyNumberFormat="1" applyFont="1" applyFill="1" applyBorder="1" applyAlignment="1">
      <alignment horizontal="center" vertical="center" wrapText="1"/>
    </xf>
    <xf numFmtId="0" fontId="32" fillId="0" borderId="1" xfId="2" applyBorder="1" applyAlignment="1">
      <alignment horizontal="left"/>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3" fillId="0" borderId="0" xfId="0" applyNumberFormat="1" applyFont="1" applyBorder="1" applyAlignment="1">
      <alignment horizontal="center" vertical="center" wrapText="1"/>
    </xf>
    <xf numFmtId="0" fontId="2" fillId="3" borderId="3" xfId="0" applyFont="1" applyFill="1" applyBorder="1" applyAlignment="1">
      <alignment horizontal="center" wrapText="1"/>
    </xf>
    <xf numFmtId="0" fontId="2" fillId="3" borderId="6" xfId="0" applyFont="1" applyFill="1" applyBorder="1" applyAlignment="1">
      <alignment horizontal="center" wrapText="1"/>
    </xf>
    <xf numFmtId="0" fontId="16" fillId="0" borderId="2" xfId="0" applyFont="1" applyFill="1" applyBorder="1" applyAlignment="1">
      <alignment horizontal="left" vertical="center" wrapText="1"/>
    </xf>
    <xf numFmtId="14" fontId="1" fillId="0" borderId="1" xfId="0" applyNumberFormat="1" applyFont="1" applyBorder="1" applyAlignment="1">
      <alignment horizontal="left" vertical="center" wrapText="1"/>
    </xf>
    <xf numFmtId="0" fontId="1" fillId="4" borderId="1" xfId="0" applyFont="1" applyFill="1" applyBorder="1" applyAlignment="1">
      <alignment horizontal="center" vertical="center" wrapText="1"/>
    </xf>
    <xf numFmtId="9" fontId="1" fillId="4" borderId="1" xfId="1" applyFont="1" applyFill="1" applyBorder="1" applyAlignment="1">
      <alignment horizontal="center" vertical="center" wrapText="1"/>
    </xf>
    <xf numFmtId="0" fontId="1" fillId="10" borderId="1" xfId="0" applyFont="1" applyFill="1" applyBorder="1" applyAlignment="1">
      <alignment horizontal="center" vertical="center" wrapText="1"/>
    </xf>
    <xf numFmtId="0" fontId="32" fillId="0" borderId="1" xfId="2" applyBorder="1" applyAlignment="1">
      <alignment horizontal="left" vertical="center" wrapText="1"/>
    </xf>
    <xf numFmtId="0" fontId="1" fillId="10" borderId="2"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2" fillId="0" borderId="1" xfId="2" applyFill="1" applyBorder="1" applyAlignment="1">
      <alignment horizontal="left" vertical="center" wrapText="1"/>
    </xf>
    <xf numFmtId="14" fontId="1" fillId="0" borderId="1" xfId="0" applyNumberFormat="1" applyFont="1" applyFill="1" applyBorder="1" applyAlignment="1">
      <alignment horizontal="left" vertical="center" wrapText="1"/>
    </xf>
    <xf numFmtId="0" fontId="1" fillId="0" borderId="1" xfId="0" applyFont="1" applyBorder="1" applyAlignment="1">
      <alignment horizontal="left" vertical="top" wrapText="1"/>
    </xf>
    <xf numFmtId="14" fontId="16" fillId="0" borderId="1" xfId="0" applyNumberFormat="1" applyFont="1" applyBorder="1" applyAlignment="1">
      <alignment horizontal="center" vertical="center" wrapText="1"/>
    </xf>
    <xf numFmtId="9" fontId="1" fillId="0" borderId="1" xfId="1" applyFont="1" applyBorder="1" applyAlignment="1">
      <alignment horizontal="center" vertical="center" wrapText="1"/>
    </xf>
    <xf numFmtId="0" fontId="14" fillId="0" borderId="0" xfId="0" applyFont="1" applyAlignment="1">
      <alignment wrapText="1"/>
    </xf>
    <xf numFmtId="0" fontId="34" fillId="0" borderId="0" xfId="0" applyFont="1" applyAlignment="1">
      <alignment wrapText="1"/>
    </xf>
    <xf numFmtId="0" fontId="6" fillId="11" borderId="0" xfId="0" applyFont="1" applyFill="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DAEEF3"/>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0</xdr:col>
      <xdr:colOff>49212</xdr:colOff>
      <xdr:row>25</xdr:row>
      <xdr:rowOff>22225</xdr:rowOff>
    </xdr:from>
    <xdr:ext cx="2849563" cy="436786"/>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9212" y="6873875"/>
          <a:ext cx="2849563" cy="43678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0">
              <a:solidFill>
                <a:srgbClr val="FF0000"/>
              </a:solidFill>
            </a:rPr>
            <a:t>Provide your opinion on data coverage in the narrative</a:t>
          </a:r>
          <a:endParaRPr lang="en-US" sz="11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1149350</xdr:colOff>
      <xdr:row>90</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36958</xdr:rowOff>
    </xdr:from>
    <xdr:to>
      <xdr:col>6</xdr:col>
      <xdr:colOff>408214</xdr:colOff>
      <xdr:row>28</xdr:row>
      <xdr:rowOff>157629</xdr:rowOff>
    </xdr:to>
    <xdr:pic>
      <xdr:nvPicPr>
        <xdr:cNvPr id="2" name="Picture 1">
          <a:extLst>
            <a:ext uri="{FF2B5EF4-FFF2-40B4-BE49-F238E27FC236}">
              <a16:creationId xmlns:a16="http://schemas.microsoft.com/office/drawing/2014/main" id="{5C3AFDD3-881A-429E-8710-E988FD75C56A}"/>
            </a:ext>
          </a:extLst>
        </xdr:cNvPr>
        <xdr:cNvPicPr>
          <a:picLocks noChangeAspect="1"/>
        </xdr:cNvPicPr>
      </xdr:nvPicPr>
      <xdr:blipFill>
        <a:blip xmlns:r="http://schemas.openxmlformats.org/officeDocument/2006/relationships" r:embed="rId1"/>
        <a:stretch>
          <a:fillRect/>
        </a:stretch>
      </xdr:blipFill>
      <xdr:spPr>
        <a:xfrm>
          <a:off x="0" y="1433958"/>
          <a:ext cx="6885214" cy="4919457"/>
        </a:xfrm>
        <a:prstGeom prst="rect">
          <a:avLst/>
        </a:prstGeom>
      </xdr:spPr>
    </xdr:pic>
    <xdr:clientData/>
  </xdr:twoCellAnchor>
  <xdr:twoCellAnchor editAs="oneCell">
    <xdr:from>
      <xdr:col>0</xdr:col>
      <xdr:colOff>117928</xdr:colOff>
      <xdr:row>28</xdr:row>
      <xdr:rowOff>81643</xdr:rowOff>
    </xdr:from>
    <xdr:to>
      <xdr:col>6</xdr:col>
      <xdr:colOff>408213</xdr:colOff>
      <xdr:row>42</xdr:row>
      <xdr:rowOff>58651</xdr:rowOff>
    </xdr:to>
    <xdr:pic>
      <xdr:nvPicPr>
        <xdr:cNvPr id="3" name="Picture 2">
          <a:extLst>
            <a:ext uri="{FF2B5EF4-FFF2-40B4-BE49-F238E27FC236}">
              <a16:creationId xmlns:a16="http://schemas.microsoft.com/office/drawing/2014/main" id="{BDAB827F-C78C-42A0-8CD2-EF152E5F3F34}"/>
            </a:ext>
          </a:extLst>
        </xdr:cNvPr>
        <xdr:cNvPicPr>
          <a:picLocks noChangeAspect="1"/>
        </xdr:cNvPicPr>
      </xdr:nvPicPr>
      <xdr:blipFill>
        <a:blip xmlns:r="http://schemas.openxmlformats.org/officeDocument/2006/relationships" r:embed="rId2"/>
        <a:stretch>
          <a:fillRect/>
        </a:stretch>
      </xdr:blipFill>
      <xdr:spPr>
        <a:xfrm>
          <a:off x="117928" y="6277429"/>
          <a:ext cx="6767285" cy="2898008"/>
        </a:xfrm>
        <a:prstGeom prst="rect">
          <a:avLst/>
        </a:prstGeom>
      </xdr:spPr>
    </xdr:pic>
    <xdr:clientData/>
  </xdr:twoCellAnchor>
  <xdr:twoCellAnchor editAs="oneCell">
    <xdr:from>
      <xdr:col>3</xdr:col>
      <xdr:colOff>489857</xdr:colOff>
      <xdr:row>49</xdr:row>
      <xdr:rowOff>199572</xdr:rowOff>
    </xdr:from>
    <xdr:to>
      <xdr:col>9</xdr:col>
      <xdr:colOff>273133</xdr:colOff>
      <xdr:row>73</xdr:row>
      <xdr:rowOff>184143</xdr:rowOff>
    </xdr:to>
    <xdr:pic>
      <xdr:nvPicPr>
        <xdr:cNvPr id="4" name="Picture 3">
          <a:extLst>
            <a:ext uri="{FF2B5EF4-FFF2-40B4-BE49-F238E27FC236}">
              <a16:creationId xmlns:a16="http://schemas.microsoft.com/office/drawing/2014/main" id="{683F1C92-721F-4C2C-A543-734C05F38CF1}"/>
            </a:ext>
          </a:extLst>
        </xdr:cNvPr>
        <xdr:cNvPicPr>
          <a:picLocks noChangeAspect="1"/>
        </xdr:cNvPicPr>
      </xdr:nvPicPr>
      <xdr:blipFill rotWithShape="1">
        <a:blip xmlns:r="http://schemas.openxmlformats.org/officeDocument/2006/relationships" r:embed="rId3"/>
        <a:srcRect l="28265"/>
        <a:stretch/>
      </xdr:blipFill>
      <xdr:spPr>
        <a:xfrm>
          <a:off x="3701143" y="10940143"/>
          <a:ext cx="4926776" cy="5028286"/>
        </a:xfrm>
        <a:prstGeom prst="rect">
          <a:avLst/>
        </a:prstGeom>
      </xdr:spPr>
    </xdr:pic>
    <xdr:clientData/>
  </xdr:twoCellAnchor>
  <xdr:twoCellAnchor editAs="oneCell">
    <xdr:from>
      <xdr:col>0</xdr:col>
      <xdr:colOff>0</xdr:colOff>
      <xdr:row>54</xdr:row>
      <xdr:rowOff>163284</xdr:rowOff>
    </xdr:from>
    <xdr:to>
      <xdr:col>3</xdr:col>
      <xdr:colOff>302817</xdr:colOff>
      <xdr:row>69</xdr:row>
      <xdr:rowOff>81643</xdr:rowOff>
    </xdr:to>
    <xdr:pic>
      <xdr:nvPicPr>
        <xdr:cNvPr id="5" name="Picture 4">
          <a:extLst>
            <a:ext uri="{FF2B5EF4-FFF2-40B4-BE49-F238E27FC236}">
              <a16:creationId xmlns:a16="http://schemas.microsoft.com/office/drawing/2014/main" id="{EF3787FA-0E76-4081-97E7-D9F3AC64AB84}"/>
            </a:ext>
          </a:extLst>
        </xdr:cNvPr>
        <xdr:cNvPicPr>
          <a:picLocks noChangeAspect="1"/>
        </xdr:cNvPicPr>
      </xdr:nvPicPr>
      <xdr:blipFill>
        <a:blip xmlns:r="http://schemas.openxmlformats.org/officeDocument/2006/relationships" r:embed="rId4"/>
        <a:stretch>
          <a:fillRect/>
        </a:stretch>
      </xdr:blipFill>
      <xdr:spPr>
        <a:xfrm>
          <a:off x="0" y="11947070"/>
          <a:ext cx="3514103" cy="3084287"/>
        </a:xfrm>
        <a:prstGeom prst="rect">
          <a:avLst/>
        </a:prstGeom>
      </xdr:spPr>
    </xdr:pic>
    <xdr:clientData/>
  </xdr:twoCellAnchor>
  <xdr:twoCellAnchor editAs="oneCell">
    <xdr:from>
      <xdr:col>3</xdr:col>
      <xdr:colOff>852714</xdr:colOff>
      <xdr:row>75</xdr:row>
      <xdr:rowOff>117929</xdr:rowOff>
    </xdr:from>
    <xdr:to>
      <xdr:col>13</xdr:col>
      <xdr:colOff>148357</xdr:colOff>
      <xdr:row>106</xdr:row>
      <xdr:rowOff>192857</xdr:rowOff>
    </xdr:to>
    <xdr:pic>
      <xdr:nvPicPr>
        <xdr:cNvPr id="6" name="Picture 5">
          <a:extLst>
            <a:ext uri="{FF2B5EF4-FFF2-40B4-BE49-F238E27FC236}">
              <a16:creationId xmlns:a16="http://schemas.microsoft.com/office/drawing/2014/main" id="{42F3E5B2-1B37-4093-9D99-A8785FF6B2CF}"/>
            </a:ext>
          </a:extLst>
        </xdr:cNvPr>
        <xdr:cNvPicPr>
          <a:picLocks noChangeAspect="1"/>
        </xdr:cNvPicPr>
      </xdr:nvPicPr>
      <xdr:blipFill>
        <a:blip xmlns:r="http://schemas.openxmlformats.org/officeDocument/2006/relationships" r:embed="rId5"/>
        <a:stretch>
          <a:fillRect/>
        </a:stretch>
      </xdr:blipFill>
      <xdr:spPr>
        <a:xfrm>
          <a:off x="4064000" y="16319500"/>
          <a:ext cx="6942857" cy="6542857"/>
        </a:xfrm>
        <a:prstGeom prst="rect">
          <a:avLst/>
        </a:prstGeom>
      </xdr:spPr>
    </xdr:pic>
    <xdr:clientData/>
  </xdr:twoCellAnchor>
  <xdr:twoCellAnchor editAs="oneCell">
    <xdr:from>
      <xdr:col>0</xdr:col>
      <xdr:colOff>426358</xdr:colOff>
      <xdr:row>77</xdr:row>
      <xdr:rowOff>72572</xdr:rowOff>
    </xdr:from>
    <xdr:to>
      <xdr:col>3</xdr:col>
      <xdr:colOff>572669</xdr:colOff>
      <xdr:row>93</xdr:row>
      <xdr:rowOff>18143</xdr:rowOff>
    </xdr:to>
    <xdr:pic>
      <xdr:nvPicPr>
        <xdr:cNvPr id="7" name="Picture 6">
          <a:extLst>
            <a:ext uri="{FF2B5EF4-FFF2-40B4-BE49-F238E27FC236}">
              <a16:creationId xmlns:a16="http://schemas.microsoft.com/office/drawing/2014/main" id="{EEE08BFF-F659-46EC-A8C2-DB0E28D1BF3D}"/>
            </a:ext>
          </a:extLst>
        </xdr:cNvPr>
        <xdr:cNvPicPr>
          <a:picLocks noChangeAspect="1"/>
        </xdr:cNvPicPr>
      </xdr:nvPicPr>
      <xdr:blipFill>
        <a:blip xmlns:r="http://schemas.openxmlformats.org/officeDocument/2006/relationships" r:embed="rId6"/>
        <a:stretch>
          <a:fillRect/>
        </a:stretch>
      </xdr:blipFill>
      <xdr:spPr>
        <a:xfrm>
          <a:off x="426358" y="16691429"/>
          <a:ext cx="3357597" cy="3283857"/>
        </a:xfrm>
        <a:prstGeom prst="rect">
          <a:avLst/>
        </a:prstGeom>
      </xdr:spPr>
    </xdr:pic>
    <xdr:clientData/>
  </xdr:twoCellAnchor>
  <xdr:twoCellAnchor editAs="oneCell">
    <xdr:from>
      <xdr:col>0</xdr:col>
      <xdr:colOff>0</xdr:colOff>
      <xdr:row>109</xdr:row>
      <xdr:rowOff>0</xdr:rowOff>
    </xdr:from>
    <xdr:to>
      <xdr:col>11</xdr:col>
      <xdr:colOff>488595</xdr:colOff>
      <xdr:row>124</xdr:row>
      <xdr:rowOff>146548</xdr:rowOff>
    </xdr:to>
    <xdr:pic>
      <xdr:nvPicPr>
        <xdr:cNvPr id="8" name="Picture 7">
          <a:extLst>
            <a:ext uri="{FF2B5EF4-FFF2-40B4-BE49-F238E27FC236}">
              <a16:creationId xmlns:a16="http://schemas.microsoft.com/office/drawing/2014/main" id="{303887B6-363E-4092-AC42-24BBA625F641}"/>
            </a:ext>
          </a:extLst>
        </xdr:cNvPr>
        <xdr:cNvPicPr>
          <a:picLocks noChangeAspect="1"/>
        </xdr:cNvPicPr>
      </xdr:nvPicPr>
      <xdr:blipFill>
        <a:blip xmlns:r="http://schemas.openxmlformats.org/officeDocument/2006/relationships" r:embed="rId7"/>
        <a:stretch>
          <a:fillRect/>
        </a:stretch>
      </xdr:blipFill>
      <xdr:spPr>
        <a:xfrm>
          <a:off x="0" y="23295429"/>
          <a:ext cx="10095238" cy="3276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306294</xdr:colOff>
      <xdr:row>19</xdr:row>
      <xdr:rowOff>0</xdr:rowOff>
    </xdr:from>
    <xdr:ext cx="184731"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8994588" y="9188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82551</xdr:colOff>
      <xdr:row>5</xdr:row>
      <xdr:rowOff>149094</xdr:rowOff>
    </xdr:from>
    <xdr:to>
      <xdr:col>4</xdr:col>
      <xdr:colOff>228601</xdr:colOff>
      <xdr:row>16</xdr:row>
      <xdr:rowOff>107525</xdr:rowOff>
    </xdr:to>
    <xdr:pic>
      <xdr:nvPicPr>
        <xdr:cNvPr id="7" name="Picture 6">
          <a:extLst>
            <a:ext uri="{FF2B5EF4-FFF2-40B4-BE49-F238E27FC236}">
              <a16:creationId xmlns:a16="http://schemas.microsoft.com/office/drawing/2014/main" id="{E9BE88D2-B781-45E2-AEAE-3B4F7637A0AF}"/>
            </a:ext>
          </a:extLst>
        </xdr:cNvPr>
        <xdr:cNvPicPr>
          <a:picLocks noChangeAspect="1"/>
        </xdr:cNvPicPr>
      </xdr:nvPicPr>
      <xdr:blipFill>
        <a:blip xmlns:r="http://schemas.openxmlformats.org/officeDocument/2006/relationships" r:embed="rId1"/>
        <a:stretch>
          <a:fillRect/>
        </a:stretch>
      </xdr:blipFill>
      <xdr:spPr>
        <a:xfrm>
          <a:off x="82551" y="1177794"/>
          <a:ext cx="5111750" cy="20539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6350</xdr:colOff>
      <xdr:row>3</xdr:row>
      <xdr:rowOff>19050</xdr:rowOff>
    </xdr:from>
    <xdr:to>
      <xdr:col>10</xdr:col>
      <xdr:colOff>220820</xdr:colOff>
      <xdr:row>29</xdr:row>
      <xdr:rowOff>183221</xdr:rowOff>
    </xdr:to>
    <xdr:pic>
      <xdr:nvPicPr>
        <xdr:cNvPr id="2" name="Picture 1">
          <a:extLst>
            <a:ext uri="{FF2B5EF4-FFF2-40B4-BE49-F238E27FC236}">
              <a16:creationId xmlns:a16="http://schemas.microsoft.com/office/drawing/2014/main" id="{BBD1E08F-F8A2-4B2F-969E-3F5ACCD53198}"/>
            </a:ext>
          </a:extLst>
        </xdr:cNvPr>
        <xdr:cNvPicPr>
          <a:picLocks noChangeAspect="1"/>
        </xdr:cNvPicPr>
      </xdr:nvPicPr>
      <xdr:blipFill>
        <a:blip xmlns:r="http://schemas.openxmlformats.org/officeDocument/2006/relationships" r:embed="rId1"/>
        <a:stretch>
          <a:fillRect/>
        </a:stretch>
      </xdr:blipFill>
      <xdr:spPr>
        <a:xfrm>
          <a:off x="6350" y="628650"/>
          <a:ext cx="7624920" cy="4952071"/>
        </a:xfrm>
        <a:prstGeom prst="rect">
          <a:avLst/>
        </a:prstGeom>
      </xdr:spPr>
    </xdr:pic>
    <xdr:clientData/>
  </xdr:twoCellAnchor>
  <xdr:twoCellAnchor editAs="oneCell">
    <xdr:from>
      <xdr:col>0</xdr:col>
      <xdr:colOff>101600</xdr:colOff>
      <xdr:row>32</xdr:row>
      <xdr:rowOff>88900</xdr:rowOff>
    </xdr:from>
    <xdr:to>
      <xdr:col>10</xdr:col>
      <xdr:colOff>361950</xdr:colOff>
      <xdr:row>60</xdr:row>
      <xdr:rowOff>42330</xdr:rowOff>
    </xdr:to>
    <xdr:pic>
      <xdr:nvPicPr>
        <xdr:cNvPr id="3" name="Picture 2">
          <a:extLst>
            <a:ext uri="{FF2B5EF4-FFF2-40B4-BE49-F238E27FC236}">
              <a16:creationId xmlns:a16="http://schemas.microsoft.com/office/drawing/2014/main" id="{D07CD912-094A-4E0B-BC52-0E6DD63545D3}"/>
            </a:ext>
          </a:extLst>
        </xdr:cNvPr>
        <xdr:cNvPicPr>
          <a:picLocks noChangeAspect="1"/>
        </xdr:cNvPicPr>
      </xdr:nvPicPr>
      <xdr:blipFill>
        <a:blip xmlns:r="http://schemas.openxmlformats.org/officeDocument/2006/relationships" r:embed="rId2"/>
        <a:stretch>
          <a:fillRect/>
        </a:stretch>
      </xdr:blipFill>
      <xdr:spPr>
        <a:xfrm>
          <a:off x="101600" y="6083300"/>
          <a:ext cx="7670800" cy="5115980"/>
        </a:xfrm>
        <a:prstGeom prst="rect">
          <a:avLst/>
        </a:prstGeom>
      </xdr:spPr>
    </xdr:pic>
    <xdr:clientData/>
  </xdr:twoCellAnchor>
  <xdr:twoCellAnchor editAs="oneCell">
    <xdr:from>
      <xdr:col>0</xdr:col>
      <xdr:colOff>0</xdr:colOff>
      <xdr:row>62</xdr:row>
      <xdr:rowOff>0</xdr:rowOff>
    </xdr:from>
    <xdr:to>
      <xdr:col>10</xdr:col>
      <xdr:colOff>25399</xdr:colOff>
      <xdr:row>77</xdr:row>
      <xdr:rowOff>56326</xdr:rowOff>
    </xdr:to>
    <xdr:pic>
      <xdr:nvPicPr>
        <xdr:cNvPr id="4" name="Picture 3">
          <a:extLst>
            <a:ext uri="{FF2B5EF4-FFF2-40B4-BE49-F238E27FC236}">
              <a16:creationId xmlns:a16="http://schemas.microsoft.com/office/drawing/2014/main" id="{F88A42BE-2295-4AE4-9C74-A00B687208A9}"/>
            </a:ext>
          </a:extLst>
        </xdr:cNvPr>
        <xdr:cNvPicPr>
          <a:picLocks noChangeAspect="1"/>
        </xdr:cNvPicPr>
      </xdr:nvPicPr>
      <xdr:blipFill>
        <a:blip xmlns:r="http://schemas.openxmlformats.org/officeDocument/2006/relationships" r:embed="rId3"/>
        <a:stretch>
          <a:fillRect/>
        </a:stretch>
      </xdr:blipFill>
      <xdr:spPr>
        <a:xfrm>
          <a:off x="0" y="11569700"/>
          <a:ext cx="7435849" cy="281857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raeme Duncan" id="{F2CC464C-913D-4FB1-8F75-5066ABD7865D}" userId="S::Graeme.Duncan@jncc.gov.uk::56192531-49c7-40bb-9fc6-0f0138fb8e0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2" dT="2021-07-15T11:56:16.82" personId="{F2CC464C-913D-4FB1-8F75-5066ABD7865D}" id="{24CBE773-555A-4116-B68B-EB877D167B3B}">
    <text>Harvested WMS, GB volume is not relevant.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emodnet-seabedhabitats.eu/access-data/launch-map-viewer/?zoom=4&amp;center=-3.508,52.305&amp;layerIds=950,951,952,953,954,955,956,957,958,959,960,961,962,963,964,965,966,967,968,969,970,971,972,973,974,975,976,977,978,979,980,981,982,983,984,985,986,987,988,989,990,991,992,993,994,995,996,997,998,999,1000,1001,1002,1003,1010,1011,1012,1013,1014,1015,1016,1017,1018,1019,1020,1021,1022,1023,1024,1025,1026,1027,1028,1029,1030,1031,1032,1033,1034,1035,1036,1037,1038,1039,1040&amp;baseLayerId=-3&amp;activeFilters=" TargetMode="External"/><Relationship Id="rId13" Type="http://schemas.openxmlformats.org/officeDocument/2006/relationships/hyperlink" Target="https://www.emodnet-seabedhabitats.eu/access-data/launch-map-viewer/?activeFilters=&amp;zoom=4&amp;center=-3.508,52.305&amp;layerIds=1098,1099,1100,1101,1102,1103,1104,1105&amp;baseLayerId=-3&amp;activeFilters=" TargetMode="External"/><Relationship Id="rId18" Type="http://schemas.openxmlformats.org/officeDocument/2006/relationships/vmlDrawing" Target="../drawings/vmlDrawing1.vml"/><Relationship Id="rId3" Type="http://schemas.openxmlformats.org/officeDocument/2006/relationships/hyperlink" Target="https://www.emodnet-seabedhabitats.eu/access-data/launch-map-viewer/?activeFilters=&amp;zoom=3&amp;center=-31.692,52.591&amp;layerIds=20,22,26,34,36,38,91,40,43,45,1044,1046,1050,1052,1061&amp;baseLayerId=-3&amp;activeFilters=" TargetMode="External"/><Relationship Id="rId7" Type="http://schemas.openxmlformats.org/officeDocument/2006/relationships/hyperlink" Target="https://www.emodnet-seabedhabitats.eu/access-data/launch-map-viewer/?zoom=4&amp;center=-3.508,52.305&amp;layerIds=500,501,502,510,520,521,522&amp;baseLayerId=-3&amp;activeFilters=" TargetMode="External"/><Relationship Id="rId12" Type="http://schemas.openxmlformats.org/officeDocument/2006/relationships/hyperlink" Target="https://www.emodnet-seabedhabitats.eu/access-data/launch-map-viewer/?zoom=4&amp;center=-3.508,52.305&amp;layerIds=66,67,68&amp;baseLayerId=-3&amp;activeFilters=" TargetMode="External"/><Relationship Id="rId17" Type="http://schemas.openxmlformats.org/officeDocument/2006/relationships/printerSettings" Target="../printerSettings/printerSettings4.bin"/><Relationship Id="rId2" Type="http://schemas.openxmlformats.org/officeDocument/2006/relationships/hyperlink" Target="https://www.emodnet-seabedhabitats.eu/access-data/launch-map-viewer/?activeFilters=&amp;zoom=3&amp;center=-31.692,52.591&amp;layerIds=17,18,85,86,87,88&amp;baseLayerId=-3&amp;activeFilters=" TargetMode="External"/><Relationship Id="rId16" Type="http://schemas.openxmlformats.org/officeDocument/2006/relationships/hyperlink" Target="https://www.emodnet-seabedhabitats.eu/access-data/launch-map-viewer/?activeFilters=&amp;zoom=3&amp;center=-31.692,52.591&amp;layerIds=16&amp;baseLayerId=-3&amp;activeFilters=" TargetMode="External"/><Relationship Id="rId20" Type="http://schemas.microsoft.com/office/2017/10/relationships/threadedComment" Target="../threadedComments/threadedComment1.xml"/><Relationship Id="rId1" Type="http://schemas.openxmlformats.org/officeDocument/2006/relationships/hyperlink" Target="https://www.emodnet-seabedhabitats.eu/access-data/launch-map-viewer/?activeFilters=&amp;zoom=3&amp;center=-31.692,52.591&amp;layerIds=1,2,3&amp;baseLayerId=-3&amp;activeFilters=" TargetMode="External"/><Relationship Id="rId6" Type="http://schemas.openxmlformats.org/officeDocument/2006/relationships/hyperlink" Target="https://www.emodnet-seabedhabitats.eu/access-data/launch-map-viewer/?zoom=6&amp;center=33.870,43.370&amp;layerIds=49&amp;baseLayerId=-3&amp;activeFilters=" TargetMode="External"/><Relationship Id="rId11" Type="http://schemas.openxmlformats.org/officeDocument/2006/relationships/hyperlink" Target="https://www.emodnet-seabedhabitats.eu/access-data/launch-map-viewer/?zoom=4&amp;center=-3.508,52.305&amp;layerIds=820,821,822&amp;baseLayerId=-3&amp;activeFilters=" TargetMode="External"/><Relationship Id="rId5" Type="http://schemas.openxmlformats.org/officeDocument/2006/relationships/hyperlink" Target="https://www.emodnet-seabedhabitats.eu/access-data/launch-map-viewer/?activeFilters=&amp;zoom=3&amp;center=-31.692,52.591&amp;layerIds=23,28,33,35,37,39,90,1042,1054,1058,41,44,46,1045,1047,1049,1051,1053,1057,1060,19,21&amp;baseLayerId=-3&amp;activeFilters=" TargetMode="External"/><Relationship Id="rId15" Type="http://schemas.openxmlformats.org/officeDocument/2006/relationships/hyperlink" Target="https://www.emodnet-seabedhabitats.eu/access-data/launch-map-viewer/?zoom=4&amp;center=-3.508,52.305&amp;layerIds=66,67,68&amp;baseLayerId=-3&amp;activeFilters=" TargetMode="External"/><Relationship Id="rId10" Type="http://schemas.openxmlformats.org/officeDocument/2006/relationships/hyperlink" Target="https://www.emodnet-seabedhabitats.eu/access-data/launch-map-viewer/?zoom=4&amp;center=-3.508,52.305&amp;layerIds=810,811,812,813,814,815,816,817&amp;baseLayerId=-3&amp;activeFilters=" TargetMode="External"/><Relationship Id="rId19" Type="http://schemas.openxmlformats.org/officeDocument/2006/relationships/comments" Target="../comments1.xml"/><Relationship Id="rId4" Type="http://schemas.openxmlformats.org/officeDocument/2006/relationships/hyperlink" Target="https://www.emodnet-seabedhabitats.eu/access-data/launch-map-viewer/?activeFilters=&amp;zoom=3&amp;center=-31.692,52.591&amp;layerIds=29,89,1043,1055,1048,1056,1059&amp;baseLayerId=-3&amp;activeFilters=" TargetMode="External"/><Relationship Id="rId9" Type="http://schemas.openxmlformats.org/officeDocument/2006/relationships/hyperlink" Target="https://www.emodnet-seabedhabitats.eu/access-data/launch-map-viewer/?zoom=4&amp;center=-3.508,52.305&amp;layerIds=801&amp;baseLayerId=-3&amp;activeFilters=" TargetMode="External"/><Relationship Id="rId14" Type="http://schemas.openxmlformats.org/officeDocument/2006/relationships/hyperlink" Target="https://www.emodnet-seabedhabitats.eu/access-data/launch-map-viewer/?zoom=5&amp;center=9.678,64.226&amp;layerIds=1111,1112,1113,1114,1115,1116,1117,1118&amp;baseLayerId=-3&amp;activeFilter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hyperlink" Target="https://www.emodnet-seabedhabitats.eu/access-data/download-data/"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topLeftCell="A4" zoomScaleNormal="100" workbookViewId="0">
      <selection activeCell="B5" sqref="B5"/>
    </sheetView>
  </sheetViews>
  <sheetFormatPr defaultRowHeight="13" x14ac:dyDescent="0.35"/>
  <cols>
    <col min="1" max="1" width="14" style="117" bestFit="1" customWidth="1"/>
    <col min="2" max="2" width="36.453125" style="117" customWidth="1"/>
    <col min="3" max="4" width="8.7265625" style="117"/>
    <col min="5" max="5" width="13.453125" style="117" customWidth="1"/>
    <col min="6" max="6" width="27.453125" style="117" customWidth="1"/>
    <col min="7" max="7" width="22.90625" style="117" customWidth="1"/>
    <col min="8" max="8" width="14.6328125" style="117" bestFit="1" customWidth="1"/>
    <col min="9" max="16384" width="8.7265625" style="117"/>
  </cols>
  <sheetData>
    <row r="1" spans="1:8" s="3" customFormat="1" ht="26" x14ac:dyDescent="0.35">
      <c r="A1" s="97" t="s">
        <v>0</v>
      </c>
      <c r="B1" s="97" t="s">
        <v>1</v>
      </c>
      <c r="C1" s="68"/>
      <c r="D1" s="68"/>
      <c r="E1" s="98" t="s">
        <v>10</v>
      </c>
      <c r="F1" s="98" t="s">
        <v>11</v>
      </c>
      <c r="G1" s="98" t="s">
        <v>12</v>
      </c>
      <c r="H1" s="98" t="s">
        <v>236</v>
      </c>
    </row>
    <row r="2" spans="1:8" s="3" customFormat="1" ht="38.4" customHeight="1" x14ac:dyDescent="0.35">
      <c r="A2" s="95" t="s">
        <v>2</v>
      </c>
      <c r="B2" s="113" t="s">
        <v>2</v>
      </c>
      <c r="C2" s="68"/>
      <c r="D2" s="68"/>
      <c r="E2" s="112" t="s">
        <v>2</v>
      </c>
      <c r="F2" s="113" t="s">
        <v>13</v>
      </c>
      <c r="G2" s="113" t="s">
        <v>14</v>
      </c>
      <c r="H2" s="113" t="s">
        <v>15</v>
      </c>
    </row>
    <row r="3" spans="1:8" s="3" customFormat="1" ht="39" x14ac:dyDescent="0.35">
      <c r="A3" s="95" t="s">
        <v>3</v>
      </c>
      <c r="B3" s="113" t="s">
        <v>32</v>
      </c>
      <c r="C3" s="68"/>
      <c r="D3" s="68"/>
      <c r="E3" s="112" t="s">
        <v>3</v>
      </c>
      <c r="F3" s="113" t="s">
        <v>16</v>
      </c>
      <c r="G3" s="113" t="s">
        <v>14</v>
      </c>
      <c r="H3" s="113" t="s">
        <v>17</v>
      </c>
    </row>
    <row r="4" spans="1:8" s="3" customFormat="1" ht="143" x14ac:dyDescent="0.35">
      <c r="A4" s="95" t="s">
        <v>4</v>
      </c>
      <c r="B4" s="113" t="s">
        <v>235</v>
      </c>
      <c r="C4" s="68"/>
      <c r="D4" s="68"/>
      <c r="E4" s="112" t="s">
        <v>4</v>
      </c>
      <c r="F4" s="113" t="s">
        <v>18</v>
      </c>
      <c r="G4" s="113" t="s">
        <v>14</v>
      </c>
      <c r="H4" s="113" t="s">
        <v>17</v>
      </c>
    </row>
    <row r="5" spans="1:8" s="3" customFormat="1" ht="78" x14ac:dyDescent="0.35">
      <c r="A5" s="95" t="s">
        <v>5</v>
      </c>
      <c r="B5" s="113" t="s">
        <v>6</v>
      </c>
      <c r="C5" s="68"/>
      <c r="D5" s="68"/>
      <c r="E5" s="112" t="s">
        <v>5</v>
      </c>
      <c r="F5" s="113" t="s">
        <v>237</v>
      </c>
      <c r="G5" s="113" t="s">
        <v>19</v>
      </c>
      <c r="H5" s="113" t="s">
        <v>20</v>
      </c>
    </row>
    <row r="6" spans="1:8" s="3" customFormat="1" ht="65" x14ac:dyDescent="0.35">
      <c r="A6" s="95" t="s">
        <v>7</v>
      </c>
      <c r="B6" s="113" t="s">
        <v>26</v>
      </c>
      <c r="C6" s="68"/>
      <c r="D6" s="68"/>
      <c r="E6" s="112" t="s">
        <v>7</v>
      </c>
      <c r="F6" s="113" t="s">
        <v>13</v>
      </c>
      <c r="G6" s="113" t="s">
        <v>21</v>
      </c>
      <c r="H6" s="113" t="s">
        <v>15</v>
      </c>
    </row>
    <row r="7" spans="1:8" s="3" customFormat="1" ht="78" x14ac:dyDescent="0.35">
      <c r="A7" s="95" t="s">
        <v>8</v>
      </c>
      <c r="B7" s="113" t="s">
        <v>233</v>
      </c>
      <c r="C7" s="68"/>
      <c r="D7" s="68"/>
      <c r="E7" s="112" t="s">
        <v>8</v>
      </c>
      <c r="F7" s="113" t="s">
        <v>238</v>
      </c>
      <c r="G7" s="113" t="s">
        <v>30</v>
      </c>
      <c r="H7" s="113" t="s">
        <v>31</v>
      </c>
    </row>
    <row r="8" spans="1:8" s="3" customFormat="1" ht="117" x14ac:dyDescent="0.35">
      <c r="A8" s="95" t="s">
        <v>9</v>
      </c>
      <c r="B8" s="113" t="s">
        <v>234</v>
      </c>
      <c r="C8" s="68"/>
      <c r="D8" s="68"/>
      <c r="E8" s="120" t="s">
        <v>9</v>
      </c>
      <c r="F8" s="116" t="s">
        <v>242</v>
      </c>
      <c r="G8" s="121" t="s">
        <v>14</v>
      </c>
      <c r="H8" s="116" t="s">
        <v>239</v>
      </c>
    </row>
    <row r="9" spans="1:8" s="3" customFormat="1" ht="39" x14ac:dyDescent="0.35">
      <c r="A9" s="68"/>
      <c r="B9" s="68"/>
      <c r="C9" s="68"/>
      <c r="D9" s="68"/>
      <c r="E9" s="120"/>
      <c r="F9" s="116" t="s">
        <v>240</v>
      </c>
      <c r="G9" s="121"/>
      <c r="H9" s="96" t="s">
        <v>241</v>
      </c>
    </row>
    <row r="10" spans="1:8" s="3" customFormat="1" x14ac:dyDescent="0.35">
      <c r="A10" s="68"/>
      <c r="B10" s="68"/>
      <c r="C10" s="68"/>
      <c r="D10" s="68"/>
      <c r="E10" s="68" t="s">
        <v>24</v>
      </c>
      <c r="F10" s="111"/>
      <c r="G10" s="111"/>
      <c r="H10" s="111"/>
    </row>
    <row r="11" spans="1:8" s="3" customFormat="1" x14ac:dyDescent="0.35">
      <c r="A11" s="68"/>
      <c r="B11" s="68"/>
      <c r="C11" s="68"/>
      <c r="D11" s="68"/>
      <c r="E11" s="68" t="s">
        <v>243</v>
      </c>
      <c r="F11" s="111"/>
      <c r="G11" s="111"/>
      <c r="H11" s="111"/>
    </row>
    <row r="12" spans="1:8" x14ac:dyDescent="0.35">
      <c r="A12" s="111"/>
      <c r="B12" s="111"/>
      <c r="C12" s="111"/>
      <c r="D12" s="111"/>
      <c r="E12" s="111"/>
      <c r="F12" s="111"/>
      <c r="G12" s="111"/>
      <c r="H12" s="111"/>
    </row>
  </sheetData>
  <mergeCells count="2">
    <mergeCell ref="E8:E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D83"/>
  <sheetViews>
    <sheetView topLeftCell="A76" zoomScaleNormal="100" workbookViewId="0">
      <selection activeCell="E81" sqref="E81"/>
    </sheetView>
  </sheetViews>
  <sheetFormatPr defaultRowHeight="14.5" x14ac:dyDescent="0.35"/>
  <cols>
    <col min="1" max="1" width="16.453125" customWidth="1"/>
    <col min="2" max="2" width="19.81640625" customWidth="1"/>
  </cols>
  <sheetData>
    <row r="1" spans="1:4" s="17" customFormat="1" ht="15" x14ac:dyDescent="0.4">
      <c r="A1" s="18" t="s">
        <v>112</v>
      </c>
    </row>
    <row r="2" spans="1:4" s="17" customFormat="1" ht="15" x14ac:dyDescent="0.4">
      <c r="A2" s="18" t="s">
        <v>125</v>
      </c>
    </row>
    <row r="3" spans="1:4" ht="18" x14ac:dyDescent="0.5">
      <c r="A3" s="89" t="s">
        <v>166</v>
      </c>
      <c r="B3" s="43"/>
      <c r="C3" s="43"/>
      <c r="D3" s="43"/>
    </row>
    <row r="4" spans="1:4" x14ac:dyDescent="0.35">
      <c r="A4" s="43"/>
      <c r="B4" s="43"/>
      <c r="C4" s="43"/>
      <c r="D4" s="43"/>
    </row>
    <row r="5" spans="1:4" x14ac:dyDescent="0.35">
      <c r="A5" s="43"/>
      <c r="B5" s="43"/>
      <c r="C5" s="43"/>
      <c r="D5" s="43"/>
    </row>
    <row r="6" spans="1:4" x14ac:dyDescent="0.35">
      <c r="A6" s="43"/>
      <c r="B6" s="43"/>
      <c r="C6" s="43"/>
      <c r="D6" s="43"/>
    </row>
    <row r="7" spans="1:4" x14ac:dyDescent="0.35">
      <c r="A7" s="43"/>
      <c r="B7" s="43"/>
      <c r="C7" s="43"/>
      <c r="D7" s="43"/>
    </row>
    <row r="8" spans="1:4" x14ac:dyDescent="0.35">
      <c r="A8" s="43"/>
      <c r="B8" s="43"/>
      <c r="C8" s="43"/>
      <c r="D8" s="43"/>
    </row>
    <row r="9" spans="1:4" x14ac:dyDescent="0.35">
      <c r="A9" s="43"/>
      <c r="B9" s="43"/>
      <c r="C9" s="43"/>
      <c r="D9" s="43"/>
    </row>
    <row r="10" spans="1:4" x14ac:dyDescent="0.35">
      <c r="A10" s="43"/>
      <c r="B10" s="43"/>
      <c r="C10" s="43"/>
      <c r="D10" s="43"/>
    </row>
    <row r="11" spans="1:4" x14ac:dyDescent="0.35">
      <c r="A11" s="43"/>
      <c r="B11" s="43"/>
      <c r="C11" s="43"/>
      <c r="D11" s="43"/>
    </row>
    <row r="23" spans="1:4" x14ac:dyDescent="0.35">
      <c r="A23" s="43"/>
      <c r="B23" s="43"/>
      <c r="C23" s="43"/>
      <c r="D23" s="43"/>
    </row>
    <row r="24" spans="1:4" x14ac:dyDescent="0.35">
      <c r="A24" s="43"/>
      <c r="B24" s="43"/>
      <c r="C24" s="43"/>
      <c r="D24" s="43"/>
    </row>
    <row r="25" spans="1:4" x14ac:dyDescent="0.35">
      <c r="A25" s="43"/>
      <c r="B25" s="43"/>
      <c r="C25" s="43"/>
      <c r="D25" s="43"/>
    </row>
    <row r="26" spans="1:4" x14ac:dyDescent="0.35">
      <c r="A26" s="43"/>
      <c r="B26" s="43"/>
      <c r="C26" s="43"/>
      <c r="D26" s="43"/>
    </row>
    <row r="27" spans="1:4" x14ac:dyDescent="0.35">
      <c r="A27" s="43"/>
      <c r="B27" s="43"/>
      <c r="C27" s="43"/>
      <c r="D27" s="43"/>
    </row>
    <row r="28" spans="1:4" x14ac:dyDescent="0.35">
      <c r="A28" s="43"/>
      <c r="B28" s="43"/>
      <c r="C28" s="43"/>
      <c r="D28" s="43"/>
    </row>
    <row r="29" spans="1:4" x14ac:dyDescent="0.35">
      <c r="A29" s="43"/>
      <c r="B29" s="43"/>
      <c r="C29" s="43"/>
      <c r="D29" s="43"/>
    </row>
    <row r="30" spans="1:4" x14ac:dyDescent="0.35">
      <c r="A30" s="43"/>
      <c r="B30" s="43"/>
      <c r="C30" s="43"/>
      <c r="D30" s="43"/>
    </row>
    <row r="31" spans="1:4" x14ac:dyDescent="0.35">
      <c r="A31" s="43"/>
      <c r="B31" s="43"/>
      <c r="C31" s="43"/>
      <c r="D31" s="43"/>
    </row>
    <row r="32" spans="1:4" ht="18" x14ac:dyDescent="0.5">
      <c r="A32" s="89" t="s">
        <v>167</v>
      </c>
      <c r="B32" s="43"/>
      <c r="C32" s="43"/>
      <c r="D32" s="43"/>
    </row>
    <row r="33" spans="1:4" x14ac:dyDescent="0.35">
      <c r="A33" s="43"/>
      <c r="B33" s="43"/>
      <c r="C33" s="43"/>
      <c r="D33" s="43"/>
    </row>
    <row r="34" spans="1:4" x14ac:dyDescent="0.35">
      <c r="A34" s="43"/>
      <c r="B34" s="43"/>
      <c r="C34" s="43"/>
      <c r="D34" s="43"/>
    </row>
    <row r="35" spans="1:4" x14ac:dyDescent="0.35">
      <c r="A35" s="43"/>
      <c r="B35" s="43"/>
      <c r="C35" s="43"/>
      <c r="D35" s="43"/>
    </row>
    <row r="36" spans="1:4" x14ac:dyDescent="0.35">
      <c r="A36" s="43"/>
      <c r="B36" s="43"/>
      <c r="C36" s="43"/>
      <c r="D36" s="43"/>
    </row>
    <row r="37" spans="1:4" x14ac:dyDescent="0.35">
      <c r="A37" s="43"/>
      <c r="B37" s="43"/>
      <c r="C37" s="43"/>
      <c r="D37" s="43"/>
    </row>
    <row r="38" spans="1:4" x14ac:dyDescent="0.35">
      <c r="A38" s="43"/>
      <c r="B38" s="43"/>
      <c r="C38" s="43"/>
      <c r="D38" s="43"/>
    </row>
    <row r="39" spans="1:4" x14ac:dyDescent="0.35">
      <c r="A39" s="43"/>
      <c r="B39" s="43"/>
      <c r="C39" s="43"/>
      <c r="D39" s="43"/>
    </row>
    <row r="40" spans="1:4" x14ac:dyDescent="0.35">
      <c r="A40" s="43"/>
      <c r="B40" s="43"/>
      <c r="C40" s="43"/>
      <c r="D40" s="43"/>
    </row>
    <row r="41" spans="1:4" x14ac:dyDescent="0.35">
      <c r="A41" s="43"/>
      <c r="B41" s="43"/>
      <c r="C41" s="43"/>
      <c r="D41" s="43"/>
    </row>
    <row r="42" spans="1:4" x14ac:dyDescent="0.35">
      <c r="B42" s="43"/>
      <c r="C42" s="43"/>
      <c r="D42" s="43"/>
    </row>
    <row r="43" spans="1:4" ht="15" x14ac:dyDescent="0.4">
      <c r="B43" s="46"/>
      <c r="C43" s="69"/>
      <c r="D43" s="43"/>
    </row>
    <row r="44" spans="1:4" x14ac:dyDescent="0.35">
      <c r="B44" s="56"/>
      <c r="C44" s="43"/>
      <c r="D44" s="43"/>
    </row>
    <row r="62" spans="1:1" ht="18" x14ac:dyDescent="0.5">
      <c r="A62" s="89" t="s">
        <v>168</v>
      </c>
    </row>
    <row r="80" spans="1:3" ht="16.5" x14ac:dyDescent="0.35">
      <c r="A80" s="53" t="s">
        <v>110</v>
      </c>
      <c r="B80" s="54"/>
      <c r="C80" s="55"/>
    </row>
    <row r="81" spans="1:2" ht="130.5" x14ac:dyDescent="0.4">
      <c r="A81" s="56" t="s">
        <v>373</v>
      </c>
      <c r="B81" s="172" t="s">
        <v>375</v>
      </c>
    </row>
    <row r="82" spans="1:2" ht="130.5" x14ac:dyDescent="0.4">
      <c r="A82" s="56" t="s">
        <v>164</v>
      </c>
      <c r="B82" s="172" t="s">
        <v>375</v>
      </c>
    </row>
    <row r="83" spans="1:2" ht="145" x14ac:dyDescent="0.4">
      <c r="A83" s="56" t="s">
        <v>165</v>
      </c>
      <c r="B83" s="172" t="s">
        <v>374</v>
      </c>
    </row>
  </sheetData>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tabSelected="1" workbookViewId="0">
      <selection activeCell="B9" sqref="B9"/>
    </sheetView>
  </sheetViews>
  <sheetFormatPr defaultColWidth="8.90625" defaultRowHeight="16.5" x14ac:dyDescent="0.45"/>
  <cols>
    <col min="1" max="1" width="48.36328125" style="21" customWidth="1"/>
    <col min="2" max="2" width="80.1796875" style="21" customWidth="1"/>
    <col min="3" max="16384" width="8.90625" style="21"/>
  </cols>
  <sheetData>
    <row r="1" spans="1:2" ht="18.5" thickBot="1" x14ac:dyDescent="0.5">
      <c r="A1" s="122" t="s">
        <v>104</v>
      </c>
      <c r="B1" s="123"/>
    </row>
    <row r="2" spans="1:2" ht="17" thickBot="1" x14ac:dyDescent="0.5">
      <c r="A2" s="14" t="s">
        <v>105</v>
      </c>
      <c r="B2" s="15" t="s">
        <v>106</v>
      </c>
    </row>
    <row r="3" spans="1:2" x14ac:dyDescent="0.45">
      <c r="A3" s="99" t="s">
        <v>159</v>
      </c>
      <c r="B3" s="100"/>
    </row>
    <row r="4" spans="1:2" ht="39.5" thickBot="1" x14ac:dyDescent="0.5">
      <c r="A4" s="101" t="str">
        <f>'1(Data)'!A56</f>
        <v>1A) Volume and coverage of available data</v>
      </c>
      <c r="B4" s="101" t="str">
        <f>'1(Data)'!B56</f>
        <v>no change since last quarter - next bulk upload due in April 2022. Sub-themes renamed to match new list of sub-themes. Same regions used as in last quarter but we intend to start using the same region boundaries as EMODnet Biology from next quarter onwards</v>
      </c>
    </row>
    <row r="5" spans="1:2" ht="26.5" thickBot="1" x14ac:dyDescent="0.5">
      <c r="A5" s="101" t="str">
        <f>'1(Data)'!A57</f>
        <v>1B) Usage of data in this quarter</v>
      </c>
      <c r="B5" s="101" t="str">
        <f>'1(Data)'!B57</f>
        <v>not much change in downloads, but some increase is noted for WMS and WFS requests. Part of this is because there was a 2 week gap in the records for December (last quarter).</v>
      </c>
    </row>
    <row r="6" spans="1:2" ht="26.5" thickBot="1" x14ac:dyDescent="0.5">
      <c r="A6" s="102" t="s">
        <v>160</v>
      </c>
      <c r="B6" s="103"/>
    </row>
    <row r="7" spans="1:2" ht="52.5" thickBot="1" x14ac:dyDescent="0.5">
      <c r="A7" s="103" t="str">
        <f>'2(Products)'!A69</f>
        <v>2A) Volume and coverage of available data products</v>
      </c>
      <c r="B7" s="103" t="str">
        <f>'2(Products)'!B69</f>
        <v>no change since last quarter - next bulk upload due in April 2022. However, two products added to first table that had been missed in the previous report (biogenic substrate and Coralligenous). Sub-themes renamed to match new list of sub-themes. Same regions used as in last quarter but we intend to start using the same region boundaries as EMODnet Biology from next quarter onwards</v>
      </c>
    </row>
    <row r="8" spans="1:2" ht="26.5" thickBot="1" x14ac:dyDescent="0.5">
      <c r="A8" s="103" t="str">
        <f>'2(Products)'!A70</f>
        <v>2B) Usage of data products in this quarter</v>
      </c>
      <c r="B8" s="103" t="str">
        <f>'2(Products)'!B70</f>
        <v>Fairly consistent usage since the last quarter. The largest swings are in the less popular sub-themes, where a small actual change results in a large % change.</v>
      </c>
    </row>
    <row r="9" spans="1:2" ht="52.5" thickBot="1" x14ac:dyDescent="0.5">
      <c r="A9" s="104" t="str">
        <f>'3(Data providers)'!A42</f>
        <v>3) Organisations supplying/ approached to supply data and data products</v>
      </c>
      <c r="B9" s="104" t="str">
        <f>'3(Data providers)'!B42</f>
        <v>22 datasets or data products acquired in this quarter. 12 of these are in addition to the data promised as part of the technical proposal, as indicated in the additional column we have provided. Due to the last-minute change to the reporting template we were unable to provide information on file sizes and data licences in time for the reporting deadline.</v>
      </c>
    </row>
    <row r="10" spans="1:2" ht="17" thickBot="1" x14ac:dyDescent="0.5">
      <c r="A10" s="105" t="str">
        <f>'4(Web services)'!A16</f>
        <v>4) Online 'Web' interfaces to access or view data</v>
      </c>
      <c r="B10" s="105" t="str">
        <f>'4(Web services)'!B16</f>
        <v>no changes since last quarter. Information is presented according to new sub-themes.</v>
      </c>
    </row>
    <row r="11" spans="1:2" ht="39.5" thickBot="1" x14ac:dyDescent="0.5">
      <c r="A11" s="104" t="str">
        <f>'5(User stats)&amp;6(Use case stats)'!A113</f>
        <v>5) Statistics on information volunteered through download forms</v>
      </c>
      <c r="B11" s="104" t="str">
        <f>'5(User stats)&amp;6(Use case stats)'!B113</f>
        <v>Roughly 50% of "users" (treated as individual download events) gave some form of information. From those giving sector information, heavy slant towards academia, which is consistent with previous quarters. Geographic percentages remain similarly consistent.</v>
      </c>
    </row>
    <row r="12" spans="1:2" ht="26.5" thickBot="1" x14ac:dyDescent="0.5">
      <c r="A12" s="105" t="str">
        <f>'5(User stats)&amp;6(Use case stats)'!A114</f>
        <v>6) Published use cases</v>
      </c>
      <c r="B12" s="105" t="str">
        <f>'5(User stats)&amp;6(Use case stats)'!B114</f>
        <v>Note that this list only includes use cases published on central portal. There are many more on the Seabed Habitats portal, which will need to be copied across as part of the centralisation process.</v>
      </c>
    </row>
    <row r="13" spans="1:2" ht="17" thickBot="1" x14ac:dyDescent="0.5">
      <c r="A13" s="104" t="str">
        <f>'8(User friendliness)'!A21</f>
        <v>8) Technical monitoring</v>
      </c>
      <c r="B13" s="104" t="str">
        <f>'8(User friendliness)'!B21</f>
        <v>longer than usual average response time. Not sure why</v>
      </c>
    </row>
    <row r="14" spans="1:2" ht="26.5" thickBot="1" x14ac:dyDescent="0.5">
      <c r="A14" s="105" t="str">
        <f>'9-10-11(User stats)'!A81</f>
        <v>9) Visibility &amp; Analytics for web pages</v>
      </c>
      <c r="B14" s="105" t="str">
        <f>'9-10-11(User stats)'!B81</f>
        <v>overall decrease this quarter perhaps due to higher than average page views last quarter by secretariat/central portal team while doing the page mapping exercise</v>
      </c>
    </row>
    <row r="15" spans="1:2" ht="26.5" thickBot="1" x14ac:dyDescent="0.5">
      <c r="A15" s="105" t="str">
        <f>'9-10-11(User stats)'!A82</f>
        <v>10) Visibility &amp; analytics for web sections</v>
      </c>
      <c r="B15" s="105" t="str">
        <f>'9-10-11(User stats)'!B82</f>
        <v>overall decrease this quarter perhaps due to higher than average page views last quarter by secretariat/central portal team while doing the page mapping exercise</v>
      </c>
    </row>
    <row r="16" spans="1:2" ht="26.5" thickBot="1" x14ac:dyDescent="0.5">
      <c r="A16" s="104" t="str">
        <f>'9-10-11(User stats)'!A83</f>
        <v>11) Average visit duration for web pages</v>
      </c>
      <c r="B16" s="105" t="str">
        <f>'9-10-11(User stats)'!B83</f>
        <v>increase in time spent on pages related to contributing data probably due to project partners accessing the guidance for formatting and submitting data under WP2</v>
      </c>
    </row>
    <row r="17" spans="1:1" x14ac:dyDescent="0.45">
      <c r="A17" s="16"/>
    </row>
    <row r="18" spans="1:1" x14ac:dyDescent="0.45">
      <c r="A18" s="1"/>
    </row>
    <row r="19" spans="1:1" x14ac:dyDescent="0.45">
      <c r="A19" s="1"/>
    </row>
    <row r="20" spans="1:1" x14ac:dyDescent="0.45">
      <c r="A20" s="1"/>
    </row>
    <row r="21" spans="1:1" x14ac:dyDescent="0.45">
      <c r="A21" s="1"/>
    </row>
    <row r="22" spans="1:1" x14ac:dyDescent="0.45">
      <c r="A22" s="1"/>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7"/>
  <sheetViews>
    <sheetView topLeftCell="A46" zoomScale="85" zoomScaleNormal="85" workbookViewId="0">
      <selection activeCell="C57" sqref="C57"/>
    </sheetView>
  </sheetViews>
  <sheetFormatPr defaultColWidth="9.08984375" defaultRowHeight="16.5" x14ac:dyDescent="0.35"/>
  <cols>
    <col min="1" max="1" width="15.90625" style="32" customWidth="1"/>
    <col min="2" max="2" width="23.36328125" style="32" customWidth="1"/>
    <col min="3" max="3" width="22.36328125" style="32" customWidth="1"/>
    <col min="4" max="4" width="16.6328125" style="32" customWidth="1"/>
    <col min="5" max="5" width="17.90625" style="32" customWidth="1"/>
    <col min="6" max="6" width="16.08984375" style="32" customWidth="1"/>
    <col min="7" max="7" width="14.81640625" style="32" customWidth="1"/>
    <col min="8" max="8" width="15" style="32" customWidth="1"/>
    <col min="9" max="9" width="16.36328125" style="32" customWidth="1"/>
    <col min="10" max="10" width="13" style="32" customWidth="1"/>
    <col min="11" max="11" width="18.90625" style="32" customWidth="1"/>
    <col min="12" max="12" width="14.08984375" style="32" customWidth="1"/>
    <col min="13" max="13" width="14.1796875" style="32" customWidth="1"/>
    <col min="14" max="14" width="15.08984375" style="32" customWidth="1"/>
    <col min="15" max="18" width="16.08984375" style="32" customWidth="1"/>
    <col min="19" max="19" width="16.6328125" style="32" customWidth="1"/>
    <col min="20" max="20" width="20" style="32" customWidth="1"/>
    <col min="21" max="21" width="12.08984375" style="32" bestFit="1" customWidth="1"/>
    <col min="22" max="22" width="9.08984375" style="32"/>
    <col min="23" max="23" width="10.1796875" style="32" customWidth="1"/>
    <col min="24" max="24" width="12" style="32" customWidth="1"/>
    <col min="25" max="16384" width="9.08984375" style="32"/>
  </cols>
  <sheetData>
    <row r="1" spans="1:19" ht="18" x14ac:dyDescent="0.35">
      <c r="A1" s="31" t="s">
        <v>150</v>
      </c>
    </row>
    <row r="2" spans="1:19" s="33" customFormat="1" x14ac:dyDescent="0.45">
      <c r="A2" s="18" t="s">
        <v>126</v>
      </c>
    </row>
    <row r="3" spans="1:19" s="34" customFormat="1" ht="15" x14ac:dyDescent="0.4">
      <c r="A3" s="18" t="s">
        <v>125</v>
      </c>
    </row>
    <row r="4" spans="1:19" s="36" customFormat="1" x14ac:dyDescent="0.35">
      <c r="A4" s="35" t="s">
        <v>151</v>
      </c>
    </row>
    <row r="5" spans="1:19" ht="32.25" customHeight="1" x14ac:dyDescent="0.4">
      <c r="A5" s="37" t="s">
        <v>27</v>
      </c>
      <c r="B5" s="37" t="s">
        <v>28</v>
      </c>
      <c r="C5" s="37" t="s">
        <v>36</v>
      </c>
      <c r="H5" s="38"/>
      <c r="I5" s="38"/>
      <c r="J5" s="38"/>
      <c r="K5" s="38"/>
      <c r="L5" s="38"/>
      <c r="M5" s="38"/>
      <c r="N5" s="38"/>
      <c r="O5" s="38"/>
      <c r="P5" s="38"/>
      <c r="Q5" s="38"/>
      <c r="R5" s="38"/>
      <c r="S5" s="38"/>
    </row>
    <row r="6" spans="1:19" ht="35.5" customHeight="1" x14ac:dyDescent="0.35">
      <c r="A6" s="131">
        <v>44696</v>
      </c>
      <c r="B6" s="39" t="s">
        <v>250</v>
      </c>
      <c r="C6" s="39" t="s">
        <v>252</v>
      </c>
      <c r="E6" s="38"/>
      <c r="F6" s="38"/>
      <c r="G6" s="38"/>
      <c r="H6" s="38"/>
      <c r="I6" s="38"/>
      <c r="J6" s="38"/>
      <c r="K6" s="38"/>
      <c r="L6" s="38"/>
      <c r="M6" s="38"/>
      <c r="N6" s="38"/>
      <c r="O6" s="38"/>
      <c r="P6" s="38"/>
      <c r="Q6" s="38"/>
      <c r="R6" s="38"/>
      <c r="S6" s="38"/>
    </row>
    <row r="8" spans="1:19" ht="72.5" x14ac:dyDescent="0.4">
      <c r="A8" s="30" t="s">
        <v>192</v>
      </c>
      <c r="B8" s="40" t="s">
        <v>194</v>
      </c>
      <c r="C8" s="40" t="s">
        <v>195</v>
      </c>
      <c r="D8" s="40" t="s">
        <v>196</v>
      </c>
      <c r="E8" s="40" t="s">
        <v>197</v>
      </c>
    </row>
    <row r="9" spans="1:19" ht="73.5" customHeight="1" x14ac:dyDescent="0.35">
      <c r="A9" s="41" t="s">
        <v>249</v>
      </c>
      <c r="B9" s="42">
        <v>476236</v>
      </c>
      <c r="C9" s="42">
        <v>476236</v>
      </c>
      <c r="D9" s="119">
        <f>(B9-C9)/C9</f>
        <v>0</v>
      </c>
      <c r="E9" s="42">
        <v>0.82</v>
      </c>
    </row>
    <row r="10" spans="1:19" x14ac:dyDescent="0.35">
      <c r="A10" s="41"/>
      <c r="B10" s="42"/>
      <c r="C10" s="42"/>
      <c r="D10" s="42"/>
      <c r="E10" s="42"/>
    </row>
    <row r="11" spans="1:19" x14ac:dyDescent="0.35">
      <c r="A11" s="41"/>
      <c r="B11" s="42"/>
      <c r="C11" s="42"/>
      <c r="D11" s="42"/>
      <c r="E11" s="42"/>
    </row>
    <row r="12" spans="1:19" x14ac:dyDescent="0.35">
      <c r="A12" s="41"/>
      <c r="B12" s="42"/>
      <c r="C12" s="42"/>
      <c r="D12" s="42"/>
      <c r="E12" s="42"/>
    </row>
    <row r="13" spans="1:19" x14ac:dyDescent="0.35">
      <c r="A13" s="41"/>
      <c r="B13" s="42"/>
      <c r="C13" s="42"/>
      <c r="D13" s="42"/>
      <c r="E13" s="42"/>
    </row>
    <row r="14" spans="1:19" x14ac:dyDescent="0.35">
      <c r="A14" s="41"/>
      <c r="B14" s="42"/>
      <c r="C14" s="42"/>
      <c r="D14" s="42"/>
      <c r="E14" s="42"/>
    </row>
    <row r="15" spans="1:19" x14ac:dyDescent="0.35">
      <c r="A15" s="41"/>
      <c r="B15" s="42"/>
      <c r="C15" s="42"/>
      <c r="D15" s="42"/>
      <c r="E15" s="42"/>
    </row>
    <row r="16" spans="1:19" x14ac:dyDescent="0.35">
      <c r="A16" s="41"/>
      <c r="B16" s="42"/>
      <c r="C16" s="42"/>
      <c r="D16" s="42"/>
      <c r="E16" s="42"/>
    </row>
    <row r="17" spans="1:19" s="43" customFormat="1" ht="14.5" x14ac:dyDescent="0.35"/>
    <row r="18" spans="1:19" s="43" customFormat="1" ht="18" x14ac:dyDescent="0.5">
      <c r="A18" s="37" t="s">
        <v>244</v>
      </c>
      <c r="B18" s="127" t="s">
        <v>193</v>
      </c>
      <c r="C18" s="128"/>
      <c r="D18" s="128"/>
      <c r="E18" s="128"/>
      <c r="F18" s="128"/>
      <c r="G18" s="128"/>
      <c r="H18" s="128"/>
      <c r="I18" s="128"/>
      <c r="J18" s="128"/>
      <c r="K18" s="128"/>
      <c r="L18" s="128"/>
      <c r="M18" s="128"/>
      <c r="N18" s="128"/>
      <c r="O18" s="128"/>
      <c r="P18" s="128"/>
      <c r="Q18" s="128"/>
      <c r="R18" s="128"/>
      <c r="S18" s="128"/>
    </row>
    <row r="19" spans="1:19" s="43" customFormat="1" ht="93.5" customHeight="1" x14ac:dyDescent="0.4">
      <c r="A19" s="39" t="s">
        <v>251</v>
      </c>
      <c r="B19" s="154" t="s">
        <v>278</v>
      </c>
      <c r="C19" s="155"/>
      <c r="D19" s="154" t="s">
        <v>279</v>
      </c>
      <c r="E19" s="155"/>
      <c r="F19" s="154" t="s">
        <v>280</v>
      </c>
      <c r="G19" s="155"/>
      <c r="H19" s="154" t="s">
        <v>281</v>
      </c>
      <c r="I19" s="155"/>
      <c r="J19" s="154" t="s">
        <v>282</v>
      </c>
      <c r="K19" s="155"/>
      <c r="L19" s="154" t="s">
        <v>283</v>
      </c>
      <c r="M19" s="155"/>
      <c r="N19" s="154" t="s">
        <v>284</v>
      </c>
      <c r="O19" s="155"/>
      <c r="P19" s="154" t="s">
        <v>285</v>
      </c>
      <c r="Q19" s="155"/>
      <c r="R19" s="129"/>
      <c r="S19" s="130"/>
    </row>
    <row r="20" spans="1:19" s="43" customFormat="1" ht="58" x14ac:dyDescent="0.4">
      <c r="A20" s="30" t="s">
        <v>192</v>
      </c>
      <c r="B20" s="28" t="s">
        <v>286</v>
      </c>
      <c r="C20" s="28" t="s">
        <v>287</v>
      </c>
      <c r="D20" s="28" t="s">
        <v>286</v>
      </c>
      <c r="E20" s="28" t="s">
        <v>287</v>
      </c>
      <c r="F20" s="28" t="s">
        <v>286</v>
      </c>
      <c r="G20" s="28" t="s">
        <v>287</v>
      </c>
      <c r="H20" s="28" t="s">
        <v>286</v>
      </c>
      <c r="I20" s="28" t="s">
        <v>287</v>
      </c>
      <c r="J20" s="28" t="s">
        <v>286</v>
      </c>
      <c r="K20" s="28" t="s">
        <v>287</v>
      </c>
      <c r="L20" s="28" t="s">
        <v>286</v>
      </c>
      <c r="M20" s="28" t="s">
        <v>287</v>
      </c>
      <c r="N20" s="28" t="s">
        <v>286</v>
      </c>
      <c r="O20" s="28" t="s">
        <v>287</v>
      </c>
      <c r="P20" s="28" t="s">
        <v>286</v>
      </c>
      <c r="Q20" s="28" t="s">
        <v>287</v>
      </c>
      <c r="R20" s="28"/>
      <c r="S20" s="28"/>
    </row>
    <row r="21" spans="1:19" s="43" customFormat="1" ht="87" x14ac:dyDescent="0.35">
      <c r="A21" s="41" t="s">
        <v>249</v>
      </c>
      <c r="B21" s="132">
        <v>236019</v>
      </c>
      <c r="C21" s="132">
        <v>0</v>
      </c>
      <c r="D21" s="132">
        <v>3774</v>
      </c>
      <c r="E21" s="132">
        <v>0</v>
      </c>
      <c r="F21" s="132">
        <v>116721</v>
      </c>
      <c r="G21" s="132">
        <v>0</v>
      </c>
      <c r="H21" s="132">
        <v>4385</v>
      </c>
      <c r="I21" s="132">
        <v>0</v>
      </c>
      <c r="J21" s="132">
        <v>45219</v>
      </c>
      <c r="K21" s="132">
        <v>0</v>
      </c>
      <c r="L21" s="132">
        <v>70118</v>
      </c>
      <c r="M21" s="132">
        <v>0</v>
      </c>
      <c r="N21" s="132">
        <v>0</v>
      </c>
      <c r="O21" s="132">
        <v>0</v>
      </c>
      <c r="P21" s="132">
        <v>0</v>
      </c>
      <c r="Q21" s="132">
        <v>0</v>
      </c>
      <c r="R21" s="44"/>
      <c r="S21" s="44"/>
    </row>
    <row r="22" spans="1:19" s="43" customFormat="1" ht="14.5" x14ac:dyDescent="0.35">
      <c r="A22" s="41"/>
      <c r="B22" s="44"/>
      <c r="C22" s="44"/>
      <c r="D22" s="44"/>
      <c r="E22" s="44"/>
      <c r="F22" s="44"/>
      <c r="G22" s="44"/>
      <c r="H22" s="44"/>
      <c r="I22" s="44"/>
      <c r="J22" s="44"/>
      <c r="K22" s="44"/>
      <c r="L22" s="44"/>
      <c r="M22" s="44"/>
      <c r="N22" s="44"/>
      <c r="O22" s="44"/>
      <c r="P22" s="44"/>
      <c r="Q22" s="44"/>
      <c r="R22" s="44"/>
      <c r="S22" s="44"/>
    </row>
    <row r="23" spans="1:19" s="43" customFormat="1" ht="14.5" x14ac:dyDescent="0.35">
      <c r="A23" s="41"/>
      <c r="B23" s="44"/>
      <c r="C23" s="44"/>
      <c r="D23" s="44"/>
      <c r="E23" s="44"/>
      <c r="F23" s="44"/>
      <c r="G23" s="44"/>
      <c r="H23" s="44"/>
      <c r="I23" s="44"/>
      <c r="J23" s="44"/>
      <c r="K23" s="44"/>
      <c r="L23" s="44"/>
      <c r="M23" s="44"/>
      <c r="N23" s="44"/>
      <c r="O23" s="44"/>
      <c r="P23" s="44"/>
      <c r="Q23" s="44"/>
      <c r="R23" s="44"/>
      <c r="S23" s="44"/>
    </row>
    <row r="24" spans="1:19" s="43" customFormat="1" ht="14.5" x14ac:dyDescent="0.35">
      <c r="A24" s="41"/>
      <c r="B24" s="44"/>
      <c r="C24" s="44"/>
      <c r="D24" s="44"/>
      <c r="E24" s="44"/>
      <c r="F24" s="44"/>
      <c r="G24" s="44"/>
      <c r="H24" s="44"/>
      <c r="I24" s="44"/>
      <c r="J24" s="44"/>
      <c r="K24" s="44"/>
      <c r="L24" s="44"/>
      <c r="M24" s="44"/>
      <c r="N24" s="44"/>
      <c r="O24" s="44"/>
      <c r="P24" s="44"/>
      <c r="Q24" s="44"/>
      <c r="R24" s="44"/>
      <c r="S24" s="44"/>
    </row>
    <row r="25" spans="1:19" s="43" customFormat="1" ht="14.5" x14ac:dyDescent="0.35">
      <c r="A25" s="41"/>
      <c r="B25" s="44"/>
      <c r="C25" s="44"/>
      <c r="D25" s="44"/>
      <c r="E25" s="44"/>
      <c r="F25" s="44"/>
      <c r="G25" s="44"/>
      <c r="H25" s="44"/>
      <c r="I25" s="44"/>
      <c r="J25" s="44"/>
      <c r="K25" s="44"/>
      <c r="L25" s="44"/>
      <c r="M25" s="44"/>
      <c r="N25" s="44"/>
      <c r="O25" s="44"/>
      <c r="P25" s="44"/>
      <c r="Q25" s="44"/>
      <c r="R25" s="44"/>
      <c r="S25" s="44"/>
    </row>
    <row r="26" spans="1:19" s="43" customFormat="1" ht="14.5" x14ac:dyDescent="0.35">
      <c r="A26" s="41"/>
      <c r="B26" s="44"/>
      <c r="C26" s="44"/>
      <c r="D26" s="44"/>
      <c r="E26" s="44"/>
      <c r="F26" s="44"/>
      <c r="G26" s="44"/>
      <c r="H26" s="44"/>
      <c r="I26" s="44"/>
      <c r="J26" s="44"/>
      <c r="K26" s="44"/>
      <c r="L26" s="44"/>
      <c r="M26" s="44"/>
      <c r="N26" s="44"/>
      <c r="O26" s="44"/>
      <c r="P26" s="44"/>
      <c r="Q26" s="44"/>
      <c r="R26" s="44"/>
      <c r="S26" s="44"/>
    </row>
    <row r="27" spans="1:19" s="43" customFormat="1" ht="14.5" x14ac:dyDescent="0.35">
      <c r="A27" s="41"/>
      <c r="B27" s="44"/>
      <c r="C27" s="44"/>
      <c r="D27" s="44"/>
      <c r="E27" s="44"/>
      <c r="F27" s="44"/>
      <c r="G27" s="44"/>
      <c r="H27" s="44"/>
      <c r="I27" s="44"/>
      <c r="J27" s="44"/>
      <c r="K27" s="44"/>
      <c r="L27" s="44"/>
      <c r="M27" s="44"/>
      <c r="N27" s="44"/>
      <c r="O27" s="44"/>
      <c r="P27" s="44"/>
      <c r="Q27" s="44"/>
      <c r="R27" s="44"/>
      <c r="S27" s="44"/>
    </row>
    <row r="28" spans="1:19" s="43" customFormat="1" ht="14.5" x14ac:dyDescent="0.35">
      <c r="A28" s="41"/>
      <c r="B28" s="44"/>
      <c r="C28" s="44"/>
      <c r="D28" s="44"/>
      <c r="E28" s="44"/>
      <c r="F28" s="44"/>
      <c r="G28" s="44"/>
      <c r="H28" s="44"/>
      <c r="I28" s="44"/>
      <c r="J28" s="44"/>
      <c r="K28" s="44"/>
      <c r="L28" s="44"/>
      <c r="M28" s="44"/>
      <c r="N28" s="44"/>
      <c r="O28" s="44"/>
      <c r="P28" s="44"/>
      <c r="Q28" s="44"/>
      <c r="R28" s="44"/>
      <c r="S28" s="44"/>
    </row>
    <row r="29" spans="1:19" s="46" customFormat="1" ht="14.5" x14ac:dyDescent="0.35">
      <c r="A29" s="45" t="s">
        <v>47</v>
      </c>
    </row>
    <row r="30" spans="1:19" x14ac:dyDescent="0.35">
      <c r="A30" s="47" t="s">
        <v>189</v>
      </c>
      <c r="B30" s="46"/>
      <c r="C30" s="46"/>
      <c r="D30" s="46"/>
      <c r="E30" s="46"/>
      <c r="F30" s="46"/>
      <c r="G30" s="46"/>
    </row>
    <row r="31" spans="1:19" x14ac:dyDescent="0.35">
      <c r="A31" s="29" t="s">
        <v>33</v>
      </c>
      <c r="B31" s="46"/>
      <c r="C31" s="46"/>
      <c r="D31" s="46"/>
      <c r="E31" s="46"/>
      <c r="F31" s="46"/>
      <c r="G31" s="46"/>
    </row>
    <row r="32" spans="1:19" x14ac:dyDescent="0.35">
      <c r="A32" s="29" t="s">
        <v>177</v>
      </c>
      <c r="B32" s="46"/>
      <c r="C32" s="46"/>
      <c r="D32" s="46"/>
      <c r="E32" s="46"/>
      <c r="F32" s="46"/>
      <c r="G32" s="46"/>
    </row>
    <row r="33" spans="1:20" x14ac:dyDescent="0.35">
      <c r="A33" s="29" t="s">
        <v>176</v>
      </c>
      <c r="B33" s="46"/>
      <c r="C33" s="46"/>
      <c r="D33" s="46"/>
      <c r="E33" s="46"/>
      <c r="F33" s="46"/>
      <c r="G33" s="46"/>
    </row>
    <row r="34" spans="1:20" x14ac:dyDescent="0.35">
      <c r="A34" s="29" t="s">
        <v>187</v>
      </c>
      <c r="B34" s="46"/>
      <c r="C34" s="46"/>
      <c r="D34" s="46"/>
      <c r="E34" s="46"/>
      <c r="F34" s="46"/>
      <c r="G34" s="46"/>
    </row>
    <row r="35" spans="1:20" x14ac:dyDescent="0.35">
      <c r="A35" s="29" t="s">
        <v>247</v>
      </c>
      <c r="B35" s="46"/>
      <c r="C35" s="46"/>
      <c r="D35" s="46"/>
      <c r="E35" s="46"/>
      <c r="F35" s="46"/>
      <c r="G35" s="46"/>
    </row>
    <row r="36" spans="1:20" x14ac:dyDescent="0.35">
      <c r="A36" s="118" t="s">
        <v>246</v>
      </c>
      <c r="B36" s="46"/>
      <c r="C36" s="46"/>
      <c r="D36" s="46"/>
      <c r="E36" s="46"/>
      <c r="F36" s="46"/>
      <c r="G36" s="46"/>
    </row>
    <row r="37" spans="1:20" x14ac:dyDescent="0.35">
      <c r="A37" s="29" t="s">
        <v>245</v>
      </c>
    </row>
    <row r="38" spans="1:20" x14ac:dyDescent="0.35">
      <c r="A38" s="115"/>
    </row>
    <row r="39" spans="1:20" x14ac:dyDescent="0.35">
      <c r="A39" s="29"/>
      <c r="B39" s="46"/>
      <c r="C39" s="46"/>
      <c r="D39" s="46"/>
      <c r="E39" s="46"/>
      <c r="F39" s="46"/>
      <c r="G39" s="46"/>
    </row>
    <row r="40" spans="1:20" s="36" customFormat="1" x14ac:dyDescent="0.35">
      <c r="A40" s="35" t="s">
        <v>152</v>
      </c>
    </row>
    <row r="41" spans="1:20" ht="43.5" x14ac:dyDescent="0.4">
      <c r="A41" s="48" t="s">
        <v>27</v>
      </c>
      <c r="B41" s="37" t="s">
        <v>28</v>
      </c>
      <c r="C41" s="37" t="s">
        <v>198</v>
      </c>
      <c r="J41" s="46"/>
      <c r="K41" s="46"/>
      <c r="L41" s="46"/>
      <c r="M41" s="46"/>
      <c r="N41" s="46"/>
      <c r="O41" s="46"/>
      <c r="P41" s="46"/>
      <c r="Q41" s="46"/>
      <c r="R41" s="46"/>
      <c r="S41" s="46"/>
      <c r="T41" s="38"/>
    </row>
    <row r="42" spans="1:20" ht="18" customHeight="1" x14ac:dyDescent="0.35">
      <c r="A42" s="44">
        <v>44696</v>
      </c>
      <c r="B42" s="44" t="s">
        <v>250</v>
      </c>
      <c r="C42" s="44" t="s">
        <v>252</v>
      </c>
      <c r="J42" s="46"/>
      <c r="K42" s="46"/>
      <c r="L42" s="46"/>
      <c r="M42" s="46"/>
      <c r="N42" s="46"/>
      <c r="O42" s="46"/>
      <c r="P42" s="46"/>
      <c r="Q42" s="46"/>
      <c r="R42" s="46"/>
    </row>
    <row r="43" spans="1:20" ht="15.65" customHeight="1" x14ac:dyDescent="0.4">
      <c r="C43" s="124" t="s">
        <v>48</v>
      </c>
      <c r="D43" s="125"/>
      <c r="E43" s="125"/>
      <c r="F43" s="125"/>
      <c r="G43" s="126"/>
      <c r="H43" s="124" t="s">
        <v>185</v>
      </c>
      <c r="I43" s="125"/>
      <c r="J43" s="125"/>
      <c r="K43" s="125"/>
      <c r="L43" s="125"/>
      <c r="M43" s="125"/>
      <c r="N43" s="125"/>
      <c r="O43" s="125"/>
      <c r="P43" s="125"/>
      <c r="Q43" s="125"/>
      <c r="R43" s="126"/>
    </row>
    <row r="44" spans="1:20" ht="72.5" x14ac:dyDescent="0.4">
      <c r="A44" s="30" t="s">
        <v>49</v>
      </c>
      <c r="B44" s="30" t="s">
        <v>56</v>
      </c>
      <c r="C44" s="28" t="s">
        <v>199</v>
      </c>
      <c r="D44" s="28" t="s">
        <v>200</v>
      </c>
      <c r="E44" s="28" t="s">
        <v>201</v>
      </c>
      <c r="F44" s="28" t="s">
        <v>202</v>
      </c>
      <c r="G44" s="49" t="s">
        <v>203</v>
      </c>
      <c r="H44" s="28" t="s">
        <v>204</v>
      </c>
      <c r="I44" s="28" t="s">
        <v>133</v>
      </c>
      <c r="J44" s="49" t="s">
        <v>205</v>
      </c>
      <c r="K44" s="28" t="s">
        <v>206</v>
      </c>
      <c r="L44" s="28" t="s">
        <v>131</v>
      </c>
      <c r="M44" s="49" t="s">
        <v>207</v>
      </c>
      <c r="N44" s="28" t="s">
        <v>208</v>
      </c>
      <c r="O44" s="28" t="s">
        <v>109</v>
      </c>
      <c r="P44" s="49" t="s">
        <v>209</v>
      </c>
      <c r="Q44" s="114"/>
    </row>
    <row r="45" spans="1:20" ht="87" x14ac:dyDescent="0.35">
      <c r="A45" s="41" t="s">
        <v>249</v>
      </c>
      <c r="B45" s="32" t="s">
        <v>253</v>
      </c>
      <c r="C45" s="44">
        <v>476236</v>
      </c>
      <c r="D45" s="44">
        <v>5.45</v>
      </c>
      <c r="E45" s="44">
        <v>27389408</v>
      </c>
      <c r="F45" s="132">
        <v>27389692</v>
      </c>
      <c r="G45" s="44">
        <v>0</v>
      </c>
      <c r="H45" s="44">
        <v>887334</v>
      </c>
      <c r="I45" s="132">
        <v>750642</v>
      </c>
      <c r="J45" s="134">
        <f>(H45-I45)/I45</f>
        <v>0.18210012229531522</v>
      </c>
      <c r="K45" s="44">
        <v>1560933</v>
      </c>
      <c r="L45" s="44">
        <v>1050719</v>
      </c>
      <c r="M45" s="134">
        <f>(K45-L45)/L45</f>
        <v>0.48558558472817187</v>
      </c>
      <c r="N45" s="44">
        <v>248</v>
      </c>
      <c r="O45" s="44">
        <v>166</v>
      </c>
      <c r="P45" s="134">
        <f>(N45-O45)/O45</f>
        <v>0.49397590361445781</v>
      </c>
      <c r="Q45" s="44"/>
    </row>
    <row r="46" spans="1:20" x14ac:dyDescent="0.35">
      <c r="A46" s="50"/>
      <c r="B46" s="50"/>
      <c r="C46" s="44"/>
      <c r="D46" s="44"/>
      <c r="E46" s="44"/>
      <c r="F46" s="44"/>
      <c r="G46" s="44"/>
      <c r="H46" s="44"/>
      <c r="I46" s="44"/>
      <c r="J46" s="44"/>
      <c r="K46" s="44"/>
      <c r="L46" s="44"/>
      <c r="M46" s="44"/>
      <c r="N46" s="44"/>
      <c r="O46" s="44"/>
      <c r="P46" s="44"/>
      <c r="Q46" s="44"/>
    </row>
    <row r="47" spans="1:20" x14ac:dyDescent="0.35">
      <c r="A47" s="50"/>
      <c r="B47" s="50"/>
      <c r="C47" s="44"/>
      <c r="D47" s="44"/>
      <c r="E47" s="44"/>
      <c r="F47" s="44"/>
      <c r="G47" s="44"/>
      <c r="H47" s="44"/>
      <c r="I47" s="44"/>
      <c r="J47" s="44"/>
      <c r="K47" s="44"/>
      <c r="L47" s="44"/>
      <c r="M47" s="44"/>
      <c r="N47" s="44"/>
      <c r="O47" s="44"/>
      <c r="P47" s="44"/>
      <c r="Q47" s="44"/>
    </row>
    <row r="48" spans="1:20" ht="14" customHeight="1" x14ac:dyDescent="0.35">
      <c r="A48" s="29" t="s">
        <v>183</v>
      </c>
      <c r="B48" s="51"/>
      <c r="C48" s="52"/>
      <c r="D48" s="52"/>
      <c r="E48" s="52"/>
      <c r="F48" s="52"/>
      <c r="G48" s="52"/>
      <c r="H48" s="52"/>
      <c r="I48" s="52"/>
      <c r="J48" s="52"/>
      <c r="K48" s="52"/>
      <c r="L48" s="52"/>
      <c r="M48" s="52"/>
      <c r="N48" s="52"/>
      <c r="O48" s="52"/>
      <c r="P48" s="52"/>
      <c r="Q48" s="52"/>
      <c r="R48" s="52"/>
    </row>
    <row r="49" spans="1:3" s="46" customFormat="1" ht="14.5" x14ac:dyDescent="0.35">
      <c r="A49" s="29" t="s">
        <v>184</v>
      </c>
      <c r="B49" s="29"/>
      <c r="C49" s="29"/>
    </row>
    <row r="50" spans="1:3" s="46" customFormat="1" ht="14.5" x14ac:dyDescent="0.35">
      <c r="A50" s="29" t="s">
        <v>181</v>
      </c>
      <c r="B50" s="29"/>
      <c r="C50" s="29"/>
    </row>
    <row r="51" spans="1:3" s="46" customFormat="1" ht="14.5" x14ac:dyDescent="0.35">
      <c r="A51" s="29" t="s">
        <v>182</v>
      </c>
      <c r="B51" s="29"/>
      <c r="C51" s="29"/>
    </row>
    <row r="52" spans="1:3" s="46" customFormat="1" ht="14.5" x14ac:dyDescent="0.35">
      <c r="A52" s="29"/>
      <c r="B52" s="29"/>
      <c r="C52" s="29"/>
    </row>
    <row r="55" spans="1:3" x14ac:dyDescent="0.35">
      <c r="A55" s="53" t="s">
        <v>110</v>
      </c>
      <c r="B55" s="54"/>
      <c r="C55" s="55"/>
    </row>
    <row r="56" spans="1:3" s="33" customFormat="1" ht="42.5" customHeight="1" x14ac:dyDescent="0.45">
      <c r="A56" s="56" t="s">
        <v>172</v>
      </c>
      <c r="B56" s="56" t="s">
        <v>328</v>
      </c>
      <c r="C56" s="57"/>
    </row>
    <row r="57" spans="1:3" s="33" customFormat="1" ht="67.75" customHeight="1" x14ac:dyDescent="0.45">
      <c r="A57" s="56" t="s">
        <v>161</v>
      </c>
      <c r="B57" s="56" t="s">
        <v>288</v>
      </c>
      <c r="C57" s="57"/>
    </row>
  </sheetData>
  <mergeCells count="12">
    <mergeCell ref="C43:G43"/>
    <mergeCell ref="H43:R43"/>
    <mergeCell ref="B18:S18"/>
    <mergeCell ref="B19:C19"/>
    <mergeCell ref="D19:E19"/>
    <mergeCell ref="F19:G19"/>
    <mergeCell ref="H19:I19"/>
    <mergeCell ref="J19:K19"/>
    <mergeCell ref="L19:M19"/>
    <mergeCell ref="N19:O19"/>
    <mergeCell ref="P19:Q19"/>
    <mergeCell ref="R19:S19"/>
  </mergeCells>
  <pageMargins left="0.70866141732283472" right="0.70866141732283472" top="0.74803149606299213" bottom="0.74803149606299213" header="0.31496062992125984" footer="0.31496062992125984"/>
  <pageSetup paperSize="9" scale="65" orientation="landscape" horizontalDpi="4294967293"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71"/>
  <sheetViews>
    <sheetView topLeftCell="A23" zoomScale="85" zoomScaleNormal="85" workbookViewId="0">
      <selection activeCell="G16" sqref="G16"/>
    </sheetView>
  </sheetViews>
  <sheetFormatPr defaultColWidth="8.90625" defaultRowHeight="16.5" x14ac:dyDescent="0.45"/>
  <cols>
    <col min="1" max="1" width="17.08984375" style="33" customWidth="1"/>
    <col min="2" max="2" width="50.26953125" style="33" customWidth="1"/>
    <col min="3" max="3" width="17.6328125" style="33" customWidth="1"/>
    <col min="4" max="4" width="21.453125" style="33" customWidth="1"/>
    <col min="5" max="5" width="14.36328125" style="33" customWidth="1"/>
    <col min="6" max="6" width="14.6328125" style="33" bestFit="1" customWidth="1"/>
    <col min="7" max="7" width="22.6328125" style="33" customWidth="1"/>
    <col min="8" max="8" width="15.54296875" style="33" customWidth="1"/>
    <col min="9" max="9" width="17.90625" style="33" customWidth="1"/>
    <col min="10" max="10" width="14.453125" style="33" customWidth="1"/>
    <col min="11" max="11" width="15.54296875" style="33" customWidth="1"/>
    <col min="12" max="13" width="15.1796875" style="33" customWidth="1"/>
    <col min="14" max="14" width="15.08984375" style="33" customWidth="1"/>
    <col min="15" max="15" width="14.90625" style="33" customWidth="1"/>
    <col min="16" max="16" width="15.1796875" style="33" customWidth="1"/>
    <col min="17" max="17" width="15.08984375" style="33" customWidth="1"/>
    <col min="18" max="18" width="16.08984375" style="33" customWidth="1"/>
    <col min="19" max="19" width="17.6328125" style="33" customWidth="1"/>
    <col min="20" max="20" width="14.36328125" style="33" customWidth="1"/>
    <col min="21" max="21" width="17.6328125" style="33" customWidth="1"/>
    <col min="22" max="16384" width="8.90625" style="33"/>
  </cols>
  <sheetData>
    <row r="1" spans="1:13" ht="18" x14ac:dyDescent="0.45">
      <c r="A1" s="58" t="s">
        <v>153</v>
      </c>
      <c r="B1" s="58"/>
      <c r="C1" s="58"/>
      <c r="D1" s="59"/>
      <c r="E1" s="59"/>
      <c r="F1" s="59"/>
      <c r="G1" s="59"/>
      <c r="H1" s="59"/>
      <c r="I1" s="59"/>
      <c r="J1" s="59"/>
      <c r="K1" s="59"/>
      <c r="L1" s="59"/>
      <c r="M1" s="59"/>
    </row>
    <row r="2" spans="1:13" ht="18" x14ac:dyDescent="0.45">
      <c r="A2" s="18" t="s">
        <v>127</v>
      </c>
      <c r="B2" s="58"/>
      <c r="C2" s="58"/>
      <c r="D2" s="59"/>
      <c r="E2" s="59"/>
      <c r="F2" s="59"/>
      <c r="G2" s="59"/>
      <c r="H2" s="59"/>
      <c r="I2" s="59"/>
      <c r="J2" s="59"/>
      <c r="K2" s="59"/>
      <c r="L2" s="59"/>
      <c r="M2" s="59"/>
    </row>
    <row r="3" spans="1:13" s="34" customFormat="1" ht="15" x14ac:dyDescent="0.4">
      <c r="A3" s="18" t="s">
        <v>125</v>
      </c>
    </row>
    <row r="4" spans="1:13" s="36" customFormat="1" x14ac:dyDescent="0.35">
      <c r="A4" s="35" t="s">
        <v>154</v>
      </c>
    </row>
    <row r="5" spans="1:13" ht="58.5" x14ac:dyDescent="0.45">
      <c r="A5" s="37" t="s">
        <v>27</v>
      </c>
      <c r="B5" s="37" t="s">
        <v>28</v>
      </c>
      <c r="C5" s="60" t="s">
        <v>210</v>
      </c>
      <c r="D5" s="60" t="s">
        <v>211</v>
      </c>
      <c r="F5" s="20"/>
      <c r="G5" s="20"/>
      <c r="H5" s="20"/>
      <c r="I5" s="20"/>
      <c r="J5" s="20"/>
      <c r="K5" s="20"/>
      <c r="L5" s="20"/>
      <c r="M5" s="20"/>
    </row>
    <row r="6" spans="1:13" s="63" customFormat="1" x14ac:dyDescent="0.45">
      <c r="A6" s="135">
        <v>44666</v>
      </c>
      <c r="B6" s="61" t="s">
        <v>250</v>
      </c>
      <c r="C6" s="61">
        <v>57</v>
      </c>
      <c r="D6" s="62">
        <v>1060</v>
      </c>
      <c r="F6" s="64"/>
      <c r="G6" s="64"/>
      <c r="H6" s="64"/>
      <c r="I6" s="64"/>
      <c r="J6" s="64"/>
      <c r="K6" s="64"/>
      <c r="L6" s="64"/>
      <c r="M6" s="64"/>
    </row>
    <row r="7" spans="1:13" x14ac:dyDescent="0.45">
      <c r="A7" s="20"/>
      <c r="B7" s="20"/>
      <c r="C7" s="20"/>
      <c r="D7" s="20"/>
      <c r="E7" s="20"/>
      <c r="F7" s="20"/>
      <c r="G7" s="20"/>
    </row>
    <row r="8" spans="1:13" ht="73" x14ac:dyDescent="0.45">
      <c r="A8" s="30" t="s">
        <v>192</v>
      </c>
      <c r="B8" s="65" t="s">
        <v>58</v>
      </c>
      <c r="C8" s="65" t="s">
        <v>57</v>
      </c>
      <c r="D8" s="65" t="s">
        <v>140</v>
      </c>
      <c r="E8" s="66" t="s">
        <v>174</v>
      </c>
      <c r="F8" s="66" t="s">
        <v>175</v>
      </c>
      <c r="G8" s="40" t="s">
        <v>212</v>
      </c>
      <c r="H8" s="40" t="s">
        <v>213</v>
      </c>
    </row>
    <row r="9" spans="1:13" ht="72.5" x14ac:dyDescent="0.45">
      <c r="A9" s="137" t="s">
        <v>314</v>
      </c>
      <c r="B9" s="166" t="s">
        <v>289</v>
      </c>
      <c r="C9" s="157">
        <v>44466</v>
      </c>
      <c r="D9" s="137" t="s">
        <v>290</v>
      </c>
      <c r="E9" s="158">
        <v>11</v>
      </c>
      <c r="F9" s="158">
        <v>11</v>
      </c>
      <c r="G9" s="159">
        <v>0</v>
      </c>
      <c r="H9" s="160">
        <v>28.4</v>
      </c>
    </row>
    <row r="10" spans="1:13" ht="29" x14ac:dyDescent="0.45">
      <c r="A10" s="168" t="s">
        <v>318</v>
      </c>
      <c r="B10" s="161" t="s">
        <v>291</v>
      </c>
      <c r="C10" s="157">
        <v>43229</v>
      </c>
      <c r="D10" s="137" t="s">
        <v>290</v>
      </c>
      <c r="E10" s="158">
        <v>6</v>
      </c>
      <c r="F10" s="158">
        <v>6</v>
      </c>
      <c r="G10" s="159">
        <v>0</v>
      </c>
      <c r="H10" s="162">
        <v>16.5</v>
      </c>
    </row>
    <row r="11" spans="1:13" ht="58" x14ac:dyDescent="0.45">
      <c r="A11" s="168" t="s">
        <v>313</v>
      </c>
      <c r="B11" s="166" t="s">
        <v>292</v>
      </c>
      <c r="C11" s="167">
        <v>43594</v>
      </c>
      <c r="D11" s="137" t="s">
        <v>290</v>
      </c>
      <c r="E11" s="158">
        <v>16</v>
      </c>
      <c r="F11" s="158">
        <v>16</v>
      </c>
      <c r="G11" s="159">
        <v>0</v>
      </c>
      <c r="H11" s="163"/>
    </row>
    <row r="12" spans="1:13" ht="29" x14ac:dyDescent="0.45">
      <c r="A12" s="168" t="s">
        <v>319</v>
      </c>
      <c r="B12" s="166" t="s">
        <v>339</v>
      </c>
      <c r="C12" s="165" t="s">
        <v>272</v>
      </c>
      <c r="D12" s="137" t="s">
        <v>295</v>
      </c>
      <c r="E12" s="158">
        <v>7</v>
      </c>
      <c r="F12" s="158">
        <v>7</v>
      </c>
      <c r="G12" s="159">
        <v>0</v>
      </c>
      <c r="H12" s="163"/>
    </row>
    <row r="13" spans="1:13" ht="58" x14ac:dyDescent="0.45">
      <c r="A13" s="168" t="s">
        <v>313</v>
      </c>
      <c r="B13" s="161" t="s">
        <v>293</v>
      </c>
      <c r="C13" s="157">
        <v>44466</v>
      </c>
      <c r="D13" s="137" t="s">
        <v>290</v>
      </c>
      <c r="E13" s="158">
        <v>22</v>
      </c>
      <c r="F13" s="158">
        <v>22</v>
      </c>
      <c r="G13" s="159">
        <v>0</v>
      </c>
      <c r="H13" s="164"/>
    </row>
    <row r="14" spans="1:13" ht="29" x14ac:dyDescent="0.45">
      <c r="A14" s="137" t="s">
        <v>312</v>
      </c>
      <c r="B14" s="161" t="s">
        <v>341</v>
      </c>
      <c r="C14" s="157">
        <v>43601</v>
      </c>
      <c r="D14" s="137" t="s">
        <v>290</v>
      </c>
      <c r="E14" s="158">
        <v>1</v>
      </c>
      <c r="F14" s="158">
        <v>1</v>
      </c>
      <c r="G14" s="159">
        <v>0</v>
      </c>
      <c r="H14" s="160">
        <v>0.12</v>
      </c>
    </row>
    <row r="15" spans="1:13" ht="29" x14ac:dyDescent="0.45">
      <c r="A15" s="137" t="s">
        <v>337</v>
      </c>
      <c r="B15" s="166" t="s">
        <v>338</v>
      </c>
      <c r="C15" s="157" t="s">
        <v>272</v>
      </c>
      <c r="D15" s="137" t="s">
        <v>295</v>
      </c>
      <c r="E15" s="158">
        <v>1</v>
      </c>
      <c r="F15" s="158">
        <v>1</v>
      </c>
      <c r="G15" s="159">
        <v>0</v>
      </c>
      <c r="H15" s="160"/>
    </row>
    <row r="16" spans="1:13" ht="29" x14ac:dyDescent="0.45">
      <c r="A16" s="137" t="s">
        <v>340</v>
      </c>
      <c r="B16" s="161" t="s">
        <v>342</v>
      </c>
      <c r="C16" s="157" t="s">
        <v>272</v>
      </c>
      <c r="D16" s="137" t="s">
        <v>295</v>
      </c>
      <c r="E16" s="158">
        <v>2</v>
      </c>
      <c r="F16" s="158">
        <v>2</v>
      </c>
      <c r="G16" s="159">
        <v>0</v>
      </c>
      <c r="H16" s="160"/>
    </row>
    <row r="17" spans="1:19" ht="72.5" x14ac:dyDescent="0.45">
      <c r="A17" s="137" t="s">
        <v>311</v>
      </c>
      <c r="B17" s="161" t="s">
        <v>294</v>
      </c>
      <c r="C17" s="137" t="s">
        <v>272</v>
      </c>
      <c r="D17" s="137" t="s">
        <v>295</v>
      </c>
      <c r="E17" s="158">
        <v>949</v>
      </c>
      <c r="F17" s="158">
        <v>955</v>
      </c>
      <c r="G17" s="159">
        <f>(E17-F17)/F17</f>
        <v>-6.2827225130890054E-3</v>
      </c>
      <c r="H17" s="160">
        <v>2.37</v>
      </c>
    </row>
    <row r="18" spans="1:19" ht="72.5" x14ac:dyDescent="0.45">
      <c r="A18" s="137" t="s">
        <v>310</v>
      </c>
      <c r="B18" s="161" t="s">
        <v>296</v>
      </c>
      <c r="C18" s="137" t="s">
        <v>272</v>
      </c>
      <c r="D18" s="137" t="s">
        <v>295</v>
      </c>
      <c r="E18" s="158">
        <v>84</v>
      </c>
      <c r="F18" s="158">
        <v>84</v>
      </c>
      <c r="G18" s="159">
        <v>0</v>
      </c>
      <c r="H18" s="160">
        <v>0.05</v>
      </c>
    </row>
    <row r="19" spans="1:19" ht="72.5" x14ac:dyDescent="0.45">
      <c r="A19" s="67" t="s">
        <v>309</v>
      </c>
      <c r="B19" s="161" t="s">
        <v>324</v>
      </c>
      <c r="C19" s="157">
        <v>44440</v>
      </c>
      <c r="D19" s="137" t="s">
        <v>295</v>
      </c>
      <c r="E19" s="158">
        <v>1</v>
      </c>
      <c r="F19" s="158">
        <v>1</v>
      </c>
      <c r="G19" s="159">
        <v>0</v>
      </c>
      <c r="H19" s="160">
        <v>1.1200000000000001</v>
      </c>
    </row>
    <row r="20" spans="1:19" ht="72.5" x14ac:dyDescent="0.45">
      <c r="A20" s="67" t="s">
        <v>309</v>
      </c>
      <c r="B20" s="161" t="s">
        <v>323</v>
      </c>
      <c r="C20" s="137" t="s">
        <v>272</v>
      </c>
      <c r="D20" s="137" t="s">
        <v>295</v>
      </c>
      <c r="E20" s="158">
        <v>8</v>
      </c>
      <c r="F20" s="158">
        <v>8</v>
      </c>
      <c r="G20" s="159">
        <v>0</v>
      </c>
      <c r="H20" s="160">
        <v>0.01</v>
      </c>
    </row>
    <row r="21" spans="1:19" ht="72.5" x14ac:dyDescent="0.45">
      <c r="A21" s="67" t="s">
        <v>309</v>
      </c>
      <c r="B21" s="166" t="s">
        <v>322</v>
      </c>
      <c r="C21" s="137" t="s">
        <v>272</v>
      </c>
      <c r="D21" s="137" t="s">
        <v>295</v>
      </c>
      <c r="E21" s="158">
        <v>8</v>
      </c>
      <c r="F21" s="158">
        <v>8</v>
      </c>
      <c r="G21" s="159">
        <v>0</v>
      </c>
      <c r="H21" s="160">
        <v>0.01</v>
      </c>
    </row>
    <row r="22" spans="1:19" ht="72.5" x14ac:dyDescent="0.45">
      <c r="A22" s="67" t="s">
        <v>309</v>
      </c>
      <c r="B22" s="166" t="s">
        <v>321</v>
      </c>
      <c r="C22" s="137" t="s">
        <v>272</v>
      </c>
      <c r="D22" s="137" t="s">
        <v>295</v>
      </c>
      <c r="E22" s="158">
        <v>8</v>
      </c>
      <c r="F22" s="158">
        <v>8</v>
      </c>
      <c r="G22" s="159">
        <v>0</v>
      </c>
      <c r="H22" s="160" t="s">
        <v>297</v>
      </c>
    </row>
    <row r="23" spans="1:19" ht="72.5" x14ac:dyDescent="0.45">
      <c r="A23" s="67" t="s">
        <v>309</v>
      </c>
      <c r="B23" s="161" t="s">
        <v>320</v>
      </c>
      <c r="C23" s="157">
        <v>44463</v>
      </c>
      <c r="D23" s="137" t="s">
        <v>290</v>
      </c>
      <c r="E23" s="158">
        <v>3</v>
      </c>
      <c r="F23" s="158">
        <v>3</v>
      </c>
      <c r="G23" s="159">
        <v>0</v>
      </c>
      <c r="H23" s="160">
        <v>0.19</v>
      </c>
    </row>
    <row r="24" spans="1:19" ht="72.5" x14ac:dyDescent="0.45">
      <c r="A24" s="67" t="s">
        <v>309</v>
      </c>
      <c r="B24" s="161" t="s">
        <v>325</v>
      </c>
      <c r="C24" s="157">
        <v>44463</v>
      </c>
      <c r="D24" s="137" t="s">
        <v>290</v>
      </c>
      <c r="E24" s="158">
        <v>1</v>
      </c>
      <c r="F24" s="158">
        <v>1</v>
      </c>
      <c r="G24" s="159">
        <v>0</v>
      </c>
      <c r="H24" s="160"/>
    </row>
    <row r="25" spans="1:19" ht="72.5" x14ac:dyDescent="0.45">
      <c r="A25" s="67" t="s">
        <v>309</v>
      </c>
      <c r="B25" s="161" t="s">
        <v>326</v>
      </c>
      <c r="C25" s="157">
        <v>44463</v>
      </c>
      <c r="D25" s="137" t="s">
        <v>290</v>
      </c>
      <c r="E25" s="158">
        <v>1</v>
      </c>
      <c r="F25" s="158">
        <v>1</v>
      </c>
      <c r="G25" s="159">
        <v>0</v>
      </c>
      <c r="H25" s="160"/>
    </row>
    <row r="26" spans="1:19" ht="72.5" x14ac:dyDescent="0.45">
      <c r="A26" s="67" t="s">
        <v>309</v>
      </c>
      <c r="B26" s="161" t="s">
        <v>298</v>
      </c>
      <c r="C26" s="157">
        <v>43654</v>
      </c>
      <c r="D26" s="137" t="s">
        <v>295</v>
      </c>
      <c r="E26" s="158">
        <v>3</v>
      </c>
      <c r="F26" s="158">
        <v>3</v>
      </c>
      <c r="G26" s="159">
        <v>0</v>
      </c>
      <c r="H26" s="160">
        <v>0.14000000000000001</v>
      </c>
    </row>
    <row r="27" spans="1:19" ht="72.5" x14ac:dyDescent="0.45">
      <c r="A27" s="67" t="s">
        <v>309</v>
      </c>
      <c r="B27" s="161" t="s">
        <v>299</v>
      </c>
      <c r="C27" s="157">
        <v>44463</v>
      </c>
      <c r="D27" s="137" t="s">
        <v>295</v>
      </c>
      <c r="E27" s="158">
        <v>1</v>
      </c>
      <c r="F27" s="158">
        <v>1</v>
      </c>
      <c r="G27" s="159">
        <v>0</v>
      </c>
      <c r="H27" s="158">
        <v>0.12</v>
      </c>
    </row>
    <row r="28" spans="1:19" s="43" customFormat="1" ht="14.5" x14ac:dyDescent="0.35"/>
    <row r="29" spans="1:19" s="43" customFormat="1" ht="18" x14ac:dyDescent="0.5">
      <c r="A29" s="37" t="s">
        <v>244</v>
      </c>
      <c r="B29" s="127" t="s">
        <v>193</v>
      </c>
      <c r="C29" s="128"/>
      <c r="D29" s="128"/>
      <c r="E29" s="128"/>
      <c r="F29" s="128"/>
      <c r="G29" s="128"/>
      <c r="H29" s="128"/>
      <c r="I29" s="128"/>
      <c r="J29" s="128"/>
      <c r="K29" s="128"/>
      <c r="L29" s="128"/>
      <c r="M29" s="128"/>
      <c r="N29" s="128"/>
      <c r="O29" s="128"/>
      <c r="P29" s="128"/>
      <c r="Q29" s="128"/>
      <c r="R29" s="128"/>
      <c r="S29" s="128"/>
    </row>
    <row r="30" spans="1:19" s="43" customFormat="1" ht="92" customHeight="1" x14ac:dyDescent="0.4">
      <c r="A30" s="39" t="s">
        <v>315</v>
      </c>
      <c r="B30" s="154" t="s">
        <v>300</v>
      </c>
      <c r="C30" s="155"/>
      <c r="D30" s="154" t="s">
        <v>301</v>
      </c>
      <c r="E30" s="155"/>
      <c r="F30" s="154" t="s">
        <v>302</v>
      </c>
      <c r="G30" s="155"/>
      <c r="H30" s="154" t="s">
        <v>303</v>
      </c>
      <c r="I30" s="155"/>
      <c r="J30" s="154" t="s">
        <v>304</v>
      </c>
      <c r="K30" s="155"/>
      <c r="L30" s="154" t="s">
        <v>305</v>
      </c>
      <c r="M30" s="155"/>
      <c r="N30" s="154" t="s">
        <v>306</v>
      </c>
      <c r="O30" s="155"/>
      <c r="P30" s="154" t="s">
        <v>307</v>
      </c>
      <c r="Q30" s="155"/>
      <c r="R30" s="129"/>
      <c r="S30" s="130"/>
    </row>
    <row r="31" spans="1:19" s="43" customFormat="1" ht="29" x14ac:dyDescent="0.4">
      <c r="A31" s="30" t="s">
        <v>192</v>
      </c>
      <c r="B31" s="28" t="s">
        <v>316</v>
      </c>
      <c r="C31" s="28" t="s">
        <v>317</v>
      </c>
      <c r="D31" s="28" t="s">
        <v>316</v>
      </c>
      <c r="E31" s="28" t="s">
        <v>317</v>
      </c>
      <c r="F31" s="28" t="s">
        <v>316</v>
      </c>
      <c r="G31" s="28" t="s">
        <v>317</v>
      </c>
      <c r="H31" s="28" t="s">
        <v>316</v>
      </c>
      <c r="I31" s="28" t="s">
        <v>317</v>
      </c>
      <c r="J31" s="28" t="s">
        <v>316</v>
      </c>
      <c r="K31" s="28" t="s">
        <v>317</v>
      </c>
      <c r="L31" s="28" t="s">
        <v>316</v>
      </c>
      <c r="M31" s="28" t="s">
        <v>317</v>
      </c>
      <c r="N31" s="28" t="s">
        <v>316</v>
      </c>
      <c r="O31" s="28" t="s">
        <v>317</v>
      </c>
      <c r="P31" s="28" t="s">
        <v>316</v>
      </c>
      <c r="Q31" s="28" t="s">
        <v>317</v>
      </c>
      <c r="R31" s="28"/>
      <c r="S31" s="28"/>
    </row>
    <row r="32" spans="1:19" s="43" customFormat="1" ht="72.5" x14ac:dyDescent="0.35">
      <c r="A32" s="137" t="s">
        <v>314</v>
      </c>
      <c r="B32" s="170">
        <v>0.12</v>
      </c>
      <c r="C32" s="170">
        <v>0</v>
      </c>
      <c r="D32" s="170">
        <v>0.16</v>
      </c>
      <c r="E32" s="170">
        <v>0</v>
      </c>
      <c r="F32" s="170">
        <v>0.99</v>
      </c>
      <c r="G32" s="170">
        <v>0</v>
      </c>
      <c r="H32" s="170">
        <v>0.91</v>
      </c>
      <c r="I32" s="170">
        <v>0</v>
      </c>
      <c r="J32" s="170">
        <v>1</v>
      </c>
      <c r="K32" s="170">
        <v>0</v>
      </c>
      <c r="L32" s="170">
        <v>0.99</v>
      </c>
      <c r="M32" s="170">
        <v>0</v>
      </c>
      <c r="N32" s="170">
        <v>0</v>
      </c>
      <c r="O32" s="170">
        <v>0</v>
      </c>
      <c r="P32" s="170">
        <v>0</v>
      </c>
      <c r="Q32" s="170">
        <v>0</v>
      </c>
      <c r="R32" s="44"/>
      <c r="S32" s="44"/>
    </row>
    <row r="33" spans="1:19" s="43" customFormat="1" ht="58" x14ac:dyDescent="0.35">
      <c r="A33" s="168" t="s">
        <v>313</v>
      </c>
      <c r="B33" s="136">
        <v>33</v>
      </c>
      <c r="C33" s="136">
        <v>0</v>
      </c>
      <c r="D33" s="136">
        <v>5</v>
      </c>
      <c r="E33" s="136">
        <v>0</v>
      </c>
      <c r="F33" s="136">
        <v>5</v>
      </c>
      <c r="G33" s="136">
        <v>0</v>
      </c>
      <c r="H33" s="136">
        <v>12</v>
      </c>
      <c r="I33" s="136">
        <v>0</v>
      </c>
      <c r="J33" s="136">
        <v>14</v>
      </c>
      <c r="K33" s="136">
        <v>0</v>
      </c>
      <c r="L33" s="136">
        <v>22</v>
      </c>
      <c r="M33" s="136">
        <v>0</v>
      </c>
      <c r="N33" s="136">
        <v>0</v>
      </c>
      <c r="O33" s="136">
        <v>0</v>
      </c>
      <c r="P33" s="136">
        <v>0</v>
      </c>
      <c r="Q33" s="136">
        <v>0</v>
      </c>
      <c r="R33" s="44"/>
      <c r="S33" s="44"/>
    </row>
    <row r="34" spans="1:19" s="43" customFormat="1" ht="29" x14ac:dyDescent="0.35">
      <c r="A34" s="168" t="s">
        <v>312</v>
      </c>
      <c r="B34" s="136">
        <v>0</v>
      </c>
      <c r="C34" s="136">
        <v>0</v>
      </c>
      <c r="D34" s="136">
        <v>0</v>
      </c>
      <c r="E34" s="136">
        <v>0</v>
      </c>
      <c r="F34" s="136">
        <v>0</v>
      </c>
      <c r="G34" s="136">
        <v>0</v>
      </c>
      <c r="H34" s="136">
        <v>1</v>
      </c>
      <c r="I34" s="136">
        <v>0</v>
      </c>
      <c r="J34" s="136">
        <v>0</v>
      </c>
      <c r="K34" s="136">
        <v>0</v>
      </c>
      <c r="L34" s="136">
        <v>0</v>
      </c>
      <c r="M34" s="136">
        <v>0</v>
      </c>
      <c r="N34" s="136">
        <v>0</v>
      </c>
      <c r="O34" s="136">
        <v>0</v>
      </c>
      <c r="P34" s="136">
        <v>0</v>
      </c>
      <c r="Q34" s="136">
        <v>0</v>
      </c>
      <c r="R34" s="44"/>
      <c r="S34" s="44"/>
    </row>
    <row r="35" spans="1:19" s="43" customFormat="1" ht="72.5" x14ac:dyDescent="0.35">
      <c r="A35" s="137" t="s">
        <v>311</v>
      </c>
      <c r="B35" s="136">
        <v>498</v>
      </c>
      <c r="C35" s="136">
        <v>0</v>
      </c>
      <c r="D35" s="136">
        <v>7</v>
      </c>
      <c r="E35" s="136">
        <v>0</v>
      </c>
      <c r="F35" s="136">
        <v>82</v>
      </c>
      <c r="G35" s="170">
        <f>(82-88)/88</f>
        <v>-6.8181818181818177E-2</v>
      </c>
      <c r="H35" s="136">
        <v>11</v>
      </c>
      <c r="I35" s="136">
        <v>0</v>
      </c>
      <c r="J35" s="136">
        <v>234</v>
      </c>
      <c r="K35" s="136">
        <v>0</v>
      </c>
      <c r="L35" s="136">
        <v>169</v>
      </c>
      <c r="M35" s="136">
        <v>0</v>
      </c>
      <c r="N35" s="136">
        <v>0</v>
      </c>
      <c r="O35" s="136">
        <v>0</v>
      </c>
      <c r="P35" s="136">
        <v>0</v>
      </c>
      <c r="Q35" s="136">
        <v>0</v>
      </c>
      <c r="R35" s="44"/>
      <c r="S35" s="44"/>
    </row>
    <row r="36" spans="1:19" s="43" customFormat="1" ht="72.5" x14ac:dyDescent="0.35">
      <c r="A36" s="67" t="s">
        <v>310</v>
      </c>
      <c r="B36" s="136">
        <v>36</v>
      </c>
      <c r="C36" s="136">
        <v>0</v>
      </c>
      <c r="D36" s="136">
        <v>45</v>
      </c>
      <c r="E36" s="136">
        <v>0</v>
      </c>
      <c r="F36" s="136">
        <v>20</v>
      </c>
      <c r="G36" s="136">
        <v>0</v>
      </c>
      <c r="H36" s="136">
        <v>7</v>
      </c>
      <c r="I36" s="136">
        <v>0</v>
      </c>
      <c r="J36" s="136">
        <v>12</v>
      </c>
      <c r="K36" s="136">
        <v>0</v>
      </c>
      <c r="L36" s="136">
        <v>41</v>
      </c>
      <c r="M36" s="136">
        <v>0</v>
      </c>
      <c r="N36" s="136">
        <v>0</v>
      </c>
      <c r="O36" s="136">
        <v>0</v>
      </c>
      <c r="P36" s="136">
        <v>0</v>
      </c>
      <c r="Q36" s="136">
        <v>0</v>
      </c>
      <c r="R36" s="44"/>
      <c r="S36" s="44"/>
    </row>
    <row r="37" spans="1:19" s="43" customFormat="1" ht="72.5" x14ac:dyDescent="0.35">
      <c r="A37" s="67" t="s">
        <v>309</v>
      </c>
      <c r="B37" s="136">
        <v>22</v>
      </c>
      <c r="C37" s="136">
        <v>0</v>
      </c>
      <c r="D37" s="136">
        <v>15</v>
      </c>
      <c r="E37" s="136">
        <v>0</v>
      </c>
      <c r="F37" s="136">
        <v>14</v>
      </c>
      <c r="G37" s="136">
        <v>0</v>
      </c>
      <c r="H37" s="136">
        <v>13</v>
      </c>
      <c r="I37" s="136">
        <v>0</v>
      </c>
      <c r="J37" s="136">
        <v>11</v>
      </c>
      <c r="K37" s="136">
        <v>0</v>
      </c>
      <c r="L37" s="136">
        <v>21</v>
      </c>
      <c r="M37" s="136">
        <v>0</v>
      </c>
      <c r="N37" s="136">
        <v>0</v>
      </c>
      <c r="O37" s="136">
        <v>0</v>
      </c>
      <c r="P37" s="136">
        <v>0</v>
      </c>
      <c r="Q37" s="136">
        <v>0</v>
      </c>
      <c r="R37" s="44"/>
      <c r="S37" s="44"/>
    </row>
    <row r="38" spans="1:19" s="43" customFormat="1" ht="14.5" x14ac:dyDescent="0.35">
      <c r="A38" s="41"/>
      <c r="B38" s="44"/>
      <c r="C38" s="44"/>
      <c r="D38" s="44"/>
      <c r="E38" s="44"/>
      <c r="F38" s="44"/>
      <c r="G38" s="44"/>
      <c r="H38" s="44"/>
      <c r="I38" s="44"/>
      <c r="J38" s="44"/>
      <c r="K38" s="44"/>
      <c r="L38" s="44"/>
      <c r="M38" s="44"/>
      <c r="N38" s="44"/>
      <c r="O38" s="44"/>
      <c r="P38" s="44"/>
      <c r="Q38" s="44"/>
      <c r="R38" s="44"/>
      <c r="S38" s="44"/>
    </row>
    <row r="39" spans="1:19" s="43" customFormat="1" ht="14.5" x14ac:dyDescent="0.35">
      <c r="A39" s="41"/>
      <c r="B39" s="44"/>
      <c r="C39" s="44"/>
      <c r="D39" s="44"/>
      <c r="E39" s="44"/>
      <c r="F39" s="44"/>
      <c r="G39" s="44"/>
      <c r="H39" s="44"/>
      <c r="I39" s="44"/>
      <c r="J39" s="44"/>
      <c r="K39" s="44"/>
      <c r="L39" s="44"/>
      <c r="M39" s="44"/>
      <c r="N39" s="44"/>
      <c r="O39" s="44"/>
      <c r="P39" s="44"/>
      <c r="Q39" s="44"/>
      <c r="R39" s="44"/>
      <c r="S39" s="44"/>
    </row>
    <row r="40" spans="1:19" x14ac:dyDescent="0.45">
      <c r="A40" s="68" t="s">
        <v>139</v>
      </c>
      <c r="B40" s="68"/>
      <c r="C40" s="68"/>
      <c r="D40" s="69"/>
      <c r="E40" s="69"/>
      <c r="F40" s="69"/>
      <c r="G40" s="69"/>
      <c r="H40" s="69"/>
      <c r="I40" s="69"/>
      <c r="J40" s="69"/>
      <c r="K40" s="69"/>
      <c r="L40" s="69"/>
      <c r="M40" s="69"/>
    </row>
    <row r="41" spans="1:19" x14ac:dyDescent="0.45">
      <c r="A41" s="68" t="s">
        <v>33</v>
      </c>
      <c r="B41" s="68"/>
      <c r="C41" s="68"/>
      <c r="D41" s="69"/>
      <c r="E41" s="69"/>
      <c r="F41" s="69"/>
      <c r="G41" s="69"/>
      <c r="H41" s="69"/>
      <c r="I41" s="69"/>
      <c r="J41" s="69"/>
      <c r="K41" s="69"/>
      <c r="L41" s="69"/>
      <c r="M41" s="69"/>
    </row>
    <row r="42" spans="1:19" x14ac:dyDescent="0.45">
      <c r="A42" s="29" t="s">
        <v>177</v>
      </c>
      <c r="B42" s="68"/>
      <c r="C42" s="68"/>
      <c r="D42" s="69"/>
      <c r="E42" s="69"/>
      <c r="F42" s="69"/>
      <c r="G42" s="69"/>
      <c r="H42" s="69"/>
      <c r="I42" s="69"/>
      <c r="J42" s="69"/>
      <c r="K42" s="69"/>
      <c r="L42" s="69"/>
      <c r="M42" s="69"/>
    </row>
    <row r="43" spans="1:19" x14ac:dyDescent="0.45">
      <c r="A43" s="29" t="s">
        <v>176</v>
      </c>
    </row>
    <row r="44" spans="1:19" s="32" customFormat="1" x14ac:dyDescent="0.35">
      <c r="A44" s="68" t="s">
        <v>173</v>
      </c>
      <c r="B44" s="46"/>
      <c r="C44" s="46"/>
      <c r="D44" s="46"/>
    </row>
    <row r="45" spans="1:19" x14ac:dyDescent="0.45">
      <c r="A45" s="29" t="s">
        <v>248</v>
      </c>
      <c r="B45" s="68"/>
      <c r="C45" s="68"/>
      <c r="D45" s="69"/>
      <c r="E45" s="69"/>
      <c r="F45" s="69"/>
      <c r="G45" s="69"/>
      <c r="H45" s="69"/>
      <c r="I45" s="69"/>
      <c r="J45" s="69"/>
      <c r="K45" s="69"/>
      <c r="L45" s="69"/>
      <c r="M45" s="69"/>
    </row>
    <row r="46" spans="1:19" x14ac:dyDescent="0.45">
      <c r="A46" s="118" t="s">
        <v>246</v>
      </c>
      <c r="B46" s="68"/>
      <c r="C46" s="68"/>
      <c r="D46" s="69"/>
      <c r="E46" s="69"/>
      <c r="F46" s="69"/>
      <c r="G46" s="69"/>
      <c r="H46" s="69"/>
      <c r="I46" s="69"/>
      <c r="J46" s="69"/>
      <c r="K46" s="69"/>
      <c r="L46" s="69"/>
      <c r="M46" s="69"/>
    </row>
    <row r="47" spans="1:19" x14ac:dyDescent="0.45">
      <c r="A47" s="29" t="s">
        <v>245</v>
      </c>
    </row>
    <row r="48" spans="1:19" x14ac:dyDescent="0.45">
      <c r="A48" s="29"/>
    </row>
    <row r="50" spans="1:17" s="70" customFormat="1" x14ac:dyDescent="0.45">
      <c r="A50" s="35" t="s">
        <v>155</v>
      </c>
    </row>
    <row r="51" spans="1:17" ht="29.5" x14ac:dyDescent="0.45">
      <c r="A51" s="48" t="s">
        <v>27</v>
      </c>
      <c r="B51" s="37" t="s">
        <v>28</v>
      </c>
      <c r="C51" s="37" t="s">
        <v>198</v>
      </c>
      <c r="D51" s="69"/>
      <c r="E51" s="69"/>
      <c r="F51" s="69"/>
      <c r="G51" s="69"/>
      <c r="H51" s="69"/>
      <c r="I51" s="69"/>
      <c r="J51" s="69"/>
      <c r="K51" s="20"/>
      <c r="L51" s="20"/>
      <c r="M51" s="59"/>
    </row>
    <row r="52" spans="1:17" x14ac:dyDescent="0.45">
      <c r="A52" s="169">
        <v>44666</v>
      </c>
      <c r="B52" s="71" t="s">
        <v>250</v>
      </c>
      <c r="C52" s="44" t="s">
        <v>308</v>
      </c>
      <c r="D52" s="69"/>
      <c r="E52" s="69"/>
      <c r="F52" s="69"/>
      <c r="G52" s="69"/>
      <c r="H52" s="69"/>
      <c r="I52" s="69"/>
      <c r="J52" s="59"/>
      <c r="K52" s="59"/>
      <c r="M52" s="59"/>
    </row>
    <row r="53" spans="1:17" ht="29.5" x14ac:dyDescent="0.45">
      <c r="D53" s="72" t="s">
        <v>50</v>
      </c>
      <c r="E53" s="73"/>
      <c r="F53" s="73"/>
      <c r="G53" s="73"/>
      <c r="H53" s="74"/>
      <c r="I53" s="72" t="s">
        <v>185</v>
      </c>
      <c r="J53" s="73"/>
      <c r="K53" s="73"/>
      <c r="L53" s="73"/>
      <c r="M53" s="73"/>
      <c r="N53" s="73"/>
      <c r="O53" s="73"/>
      <c r="P53" s="73"/>
      <c r="Q53" s="74"/>
    </row>
    <row r="54" spans="1:17" ht="58.5" x14ac:dyDescent="0.45">
      <c r="A54" s="30" t="s">
        <v>49</v>
      </c>
      <c r="B54" s="30" t="s">
        <v>56</v>
      </c>
      <c r="C54" s="30" t="s">
        <v>55</v>
      </c>
      <c r="D54" s="28" t="s">
        <v>199</v>
      </c>
      <c r="E54" s="28" t="s">
        <v>200</v>
      </c>
      <c r="F54" s="28" t="s">
        <v>214</v>
      </c>
      <c r="G54" s="28" t="s">
        <v>215</v>
      </c>
      <c r="H54" s="49" t="s">
        <v>216</v>
      </c>
      <c r="I54" s="28" t="s">
        <v>204</v>
      </c>
      <c r="J54" s="28" t="s">
        <v>133</v>
      </c>
      <c r="K54" s="49" t="s">
        <v>217</v>
      </c>
      <c r="L54" s="28" t="s">
        <v>206</v>
      </c>
      <c r="M54" s="28" t="s">
        <v>131</v>
      </c>
      <c r="N54" s="49" t="s">
        <v>218</v>
      </c>
      <c r="O54" s="28" t="s">
        <v>208</v>
      </c>
      <c r="P54" s="28" t="s">
        <v>109</v>
      </c>
      <c r="Q54" s="49" t="s">
        <v>219</v>
      </c>
    </row>
    <row r="55" spans="1:17" ht="43.5" x14ac:dyDescent="0.45">
      <c r="A55" s="75" t="s">
        <v>270</v>
      </c>
      <c r="B55" s="136" t="s">
        <v>271</v>
      </c>
      <c r="C55" s="137" t="s">
        <v>254</v>
      </c>
      <c r="D55" s="136" t="s">
        <v>263</v>
      </c>
      <c r="E55" s="141">
        <v>308.98643618099999</v>
      </c>
      <c r="F55" s="44">
        <v>1533</v>
      </c>
      <c r="G55" s="132">
        <v>1357</v>
      </c>
      <c r="H55" s="134">
        <f>(F55-G55)/G55</f>
        <v>0.12969786293294031</v>
      </c>
      <c r="I55" s="142">
        <v>887334</v>
      </c>
      <c r="J55" s="142">
        <v>750642</v>
      </c>
      <c r="K55" s="145">
        <f>(I55-J55)/J55</f>
        <v>0.18210012229531522</v>
      </c>
      <c r="L55" s="142">
        <v>1560933</v>
      </c>
      <c r="M55" s="142">
        <v>1050719</v>
      </c>
      <c r="N55" s="145">
        <f>(L55-M55)/M55</f>
        <v>0.48558558472817187</v>
      </c>
      <c r="O55" s="44">
        <v>27767</v>
      </c>
      <c r="P55" s="132">
        <f>419+24587</f>
        <v>25006</v>
      </c>
      <c r="Q55" s="134">
        <f>(O55-P55)/P55</f>
        <v>0.11041350075981764</v>
      </c>
    </row>
    <row r="56" spans="1:17" ht="43.5" x14ac:dyDescent="0.45">
      <c r="A56" s="75" t="s">
        <v>270</v>
      </c>
      <c r="B56" s="136" t="s">
        <v>268</v>
      </c>
      <c r="C56" s="137" t="s">
        <v>255</v>
      </c>
      <c r="D56" s="136" t="s">
        <v>264</v>
      </c>
      <c r="E56" s="140">
        <v>7.2580662000000004E-2</v>
      </c>
      <c r="F56" s="44">
        <v>55</v>
      </c>
      <c r="G56" s="132">
        <v>40</v>
      </c>
      <c r="H56" s="134">
        <f t="shared" ref="H56:H60" si="0">(F56-G56)/G56</f>
        <v>0.375</v>
      </c>
      <c r="I56" s="143"/>
      <c r="J56" s="143"/>
      <c r="K56" s="146"/>
      <c r="L56" s="143"/>
      <c r="M56" s="143"/>
      <c r="N56" s="146"/>
      <c r="O56" s="132" t="s">
        <v>272</v>
      </c>
      <c r="P56" s="132" t="s">
        <v>272</v>
      </c>
      <c r="Q56" s="132" t="s">
        <v>272</v>
      </c>
    </row>
    <row r="57" spans="1:17" ht="43.5" x14ac:dyDescent="0.45">
      <c r="A57" s="75" t="s">
        <v>270</v>
      </c>
      <c r="B57" s="136" t="s">
        <v>269</v>
      </c>
      <c r="C57" s="137" t="s">
        <v>256</v>
      </c>
      <c r="D57" s="138" t="s">
        <v>265</v>
      </c>
      <c r="E57" s="141">
        <v>274.11169778499999</v>
      </c>
      <c r="F57" s="44">
        <v>94549</v>
      </c>
      <c r="G57" s="132">
        <v>96411</v>
      </c>
      <c r="H57" s="134">
        <f t="shared" si="0"/>
        <v>-1.9313148914542947E-2</v>
      </c>
      <c r="I57" s="143"/>
      <c r="J57" s="143"/>
      <c r="K57" s="146"/>
      <c r="L57" s="143"/>
      <c r="M57" s="143"/>
      <c r="N57" s="146"/>
      <c r="O57" s="44">
        <v>34538</v>
      </c>
      <c r="P57" s="132">
        <v>19385</v>
      </c>
      <c r="Q57" s="134">
        <f>(O57-P57)/P57</f>
        <v>0.78168687129223624</v>
      </c>
    </row>
    <row r="58" spans="1:17" ht="43.5" x14ac:dyDescent="0.45">
      <c r="A58" s="136" t="s">
        <v>5</v>
      </c>
      <c r="B58" s="136" t="s">
        <v>257</v>
      </c>
      <c r="C58" s="137" t="s">
        <v>254</v>
      </c>
      <c r="D58" s="136" t="s">
        <v>266</v>
      </c>
      <c r="E58" s="141">
        <v>744.82843220200004</v>
      </c>
      <c r="F58" s="44">
        <v>489</v>
      </c>
      <c r="G58" s="132">
        <v>424</v>
      </c>
      <c r="H58" s="134">
        <f t="shared" si="0"/>
        <v>0.15330188679245282</v>
      </c>
      <c r="I58" s="143"/>
      <c r="J58" s="143"/>
      <c r="K58" s="146"/>
      <c r="L58" s="143"/>
      <c r="M58" s="143"/>
      <c r="N58" s="146"/>
      <c r="O58" s="132" t="s">
        <v>272</v>
      </c>
      <c r="P58" s="132" t="s">
        <v>272</v>
      </c>
      <c r="Q58" s="132" t="s">
        <v>272</v>
      </c>
    </row>
    <row r="59" spans="1:17" ht="29" x14ac:dyDescent="0.45">
      <c r="A59" s="136" t="s">
        <v>261</v>
      </c>
      <c r="B59" s="136" t="s">
        <v>258</v>
      </c>
      <c r="C59" s="137" t="s">
        <v>259</v>
      </c>
      <c r="D59" s="136" t="s">
        <v>267</v>
      </c>
      <c r="E59" s="133">
        <v>1.4817000000000001E-3</v>
      </c>
      <c r="F59" s="44">
        <v>12</v>
      </c>
      <c r="G59" s="132">
        <v>10</v>
      </c>
      <c r="H59" s="134">
        <f t="shared" si="0"/>
        <v>0.2</v>
      </c>
      <c r="I59" s="143"/>
      <c r="J59" s="143"/>
      <c r="K59" s="146"/>
      <c r="L59" s="143"/>
      <c r="M59" s="143"/>
      <c r="N59" s="146"/>
      <c r="O59" s="132" t="s">
        <v>272</v>
      </c>
      <c r="P59" s="132" t="s">
        <v>272</v>
      </c>
      <c r="Q59" s="132" t="s">
        <v>272</v>
      </c>
    </row>
    <row r="60" spans="1:17" ht="29" x14ac:dyDescent="0.45">
      <c r="A60" s="136" t="s">
        <v>262</v>
      </c>
      <c r="B60" s="136" t="s">
        <v>260</v>
      </c>
      <c r="C60" s="137" t="s">
        <v>259</v>
      </c>
      <c r="D60" s="136" t="s">
        <v>267</v>
      </c>
      <c r="E60" s="141">
        <v>1.104306944</v>
      </c>
      <c r="F60" s="44">
        <v>64</v>
      </c>
      <c r="G60" s="132">
        <v>87</v>
      </c>
      <c r="H60" s="134">
        <f t="shared" si="0"/>
        <v>-0.26436781609195403</v>
      </c>
      <c r="I60" s="144"/>
      <c r="J60" s="144"/>
      <c r="K60" s="147"/>
      <c r="L60" s="144"/>
      <c r="M60" s="144"/>
      <c r="N60" s="147"/>
      <c r="O60" s="44">
        <v>0</v>
      </c>
      <c r="P60" s="132">
        <v>0</v>
      </c>
      <c r="Q60" s="44">
        <v>0</v>
      </c>
    </row>
    <row r="61" spans="1:17" x14ac:dyDescent="0.45">
      <c r="A61" s="29" t="s">
        <v>183</v>
      </c>
      <c r="B61" s="68"/>
      <c r="C61" s="69"/>
      <c r="D61" s="69"/>
      <c r="E61" s="69"/>
      <c r="F61" s="69"/>
      <c r="G61" s="69"/>
      <c r="H61" s="69"/>
      <c r="I61" s="69"/>
      <c r="J61" s="69"/>
      <c r="K61" s="69"/>
      <c r="M61" s="69"/>
    </row>
    <row r="62" spans="1:17" x14ac:dyDescent="0.45">
      <c r="A62" s="29" t="s">
        <v>184</v>
      </c>
      <c r="B62" s="68"/>
      <c r="C62" s="69"/>
      <c r="D62" s="69"/>
      <c r="E62" s="69"/>
      <c r="F62" s="69"/>
      <c r="G62" s="69"/>
      <c r="H62" s="69"/>
      <c r="I62" s="69"/>
      <c r="J62" s="69"/>
      <c r="K62" s="69"/>
      <c r="L62" s="69"/>
      <c r="M62" s="69"/>
    </row>
    <row r="63" spans="1:17" x14ac:dyDescent="0.45">
      <c r="A63" s="29" t="s">
        <v>181</v>
      </c>
      <c r="B63" s="68"/>
      <c r="C63" s="69"/>
      <c r="D63" s="69"/>
      <c r="E63" s="69"/>
      <c r="F63" s="69"/>
      <c r="G63" s="69"/>
      <c r="H63" s="69"/>
      <c r="I63" s="69"/>
      <c r="J63" s="69"/>
      <c r="K63" s="69"/>
      <c r="L63" s="69"/>
      <c r="M63" s="69"/>
    </row>
    <row r="64" spans="1:17" x14ac:dyDescent="0.45">
      <c r="A64" s="29" t="s">
        <v>182</v>
      </c>
      <c r="B64" s="68"/>
      <c r="C64" s="69"/>
      <c r="D64" s="139"/>
      <c r="E64" s="139"/>
      <c r="F64" s="139"/>
      <c r="G64" s="139"/>
      <c r="H64" s="69"/>
      <c r="I64" s="69"/>
      <c r="J64" s="69"/>
      <c r="K64" s="69"/>
      <c r="L64" s="69"/>
      <c r="M64" s="69"/>
    </row>
    <row r="65" spans="1:13" x14ac:dyDescent="0.45">
      <c r="A65" s="29"/>
      <c r="B65" s="68"/>
      <c r="C65" s="69"/>
      <c r="D65" s="139"/>
      <c r="E65" s="139"/>
      <c r="F65" s="139"/>
      <c r="G65" s="139"/>
      <c r="H65" s="69"/>
      <c r="I65" s="69"/>
      <c r="J65" s="69"/>
      <c r="K65" s="69"/>
      <c r="L65" s="69"/>
      <c r="M65" s="69"/>
    </row>
    <row r="66" spans="1:13" x14ac:dyDescent="0.45">
      <c r="A66" s="68"/>
      <c r="D66" s="139"/>
      <c r="E66" s="139"/>
      <c r="F66" s="139"/>
      <c r="G66" s="139"/>
      <c r="H66" s="76"/>
      <c r="I66" s="76"/>
      <c r="J66" s="76"/>
      <c r="K66" s="76"/>
      <c r="L66" s="76"/>
      <c r="M66" s="76"/>
    </row>
    <row r="67" spans="1:13" x14ac:dyDescent="0.45">
      <c r="A67" s="68"/>
      <c r="D67" s="139"/>
      <c r="E67" s="139"/>
      <c r="F67" s="139"/>
      <c r="G67" s="139"/>
      <c r="H67" s="69"/>
      <c r="I67" s="69"/>
      <c r="J67" s="69"/>
      <c r="K67" s="69"/>
      <c r="L67" s="69"/>
      <c r="M67" s="69"/>
    </row>
    <row r="68" spans="1:13" x14ac:dyDescent="0.45">
      <c r="A68" s="53" t="s">
        <v>110</v>
      </c>
      <c r="B68" s="55"/>
      <c r="C68" s="77"/>
      <c r="D68" s="139"/>
      <c r="E68" s="139"/>
      <c r="F68" s="139"/>
      <c r="G68" s="139"/>
    </row>
    <row r="69" spans="1:13" ht="116" x14ac:dyDescent="0.45">
      <c r="A69" s="56" t="s">
        <v>162</v>
      </c>
      <c r="B69" s="56" t="s">
        <v>327</v>
      </c>
      <c r="C69" s="69"/>
      <c r="D69" s="139"/>
      <c r="E69" s="139"/>
      <c r="F69" s="139"/>
      <c r="G69" s="139"/>
    </row>
    <row r="70" spans="1:13" ht="43.5" x14ac:dyDescent="0.45">
      <c r="A70" s="56" t="s">
        <v>163</v>
      </c>
      <c r="B70" s="56" t="s">
        <v>329</v>
      </c>
      <c r="C70" s="69"/>
      <c r="D70" s="139"/>
      <c r="E70" s="139"/>
      <c r="F70" s="139"/>
      <c r="G70" s="139"/>
    </row>
    <row r="71" spans="1:13" x14ac:dyDescent="0.45">
      <c r="D71" s="139"/>
      <c r="E71" s="139"/>
      <c r="F71" s="139"/>
      <c r="G71" s="139"/>
    </row>
  </sheetData>
  <mergeCells count="17">
    <mergeCell ref="N55:N60"/>
    <mergeCell ref="H10:H13"/>
    <mergeCell ref="I55:I60"/>
    <mergeCell ref="J55:J60"/>
    <mergeCell ref="K55:K60"/>
    <mergeCell ref="L55:L60"/>
    <mergeCell ref="M55:M60"/>
    <mergeCell ref="P30:Q30"/>
    <mergeCell ref="B29:S29"/>
    <mergeCell ref="R30:S30"/>
    <mergeCell ref="L30:M30"/>
    <mergeCell ref="N30:O30"/>
    <mergeCell ref="B30:C30"/>
    <mergeCell ref="D30:E30"/>
    <mergeCell ref="F30:G30"/>
    <mergeCell ref="H30:I30"/>
    <mergeCell ref="J30:K30"/>
  </mergeCells>
  <hyperlinks>
    <hyperlink ref="B9" r:id="rId1" display="https://www.emodnet-seabedhabitats.eu/access-data/launch-map-viewer/?activeFilters=&amp;zoom=3&amp;center=-31.692,52.591&amp;layerIds=1,2,3&amp;baseLayerId=-3&amp;activeFilters=" xr:uid="{080B497A-FF75-4248-85BD-7B0404174078}"/>
    <hyperlink ref="B10" r:id="rId2" display="https://www.emodnet-seabedhabitats.eu/access-data/launch-map-viewer/?activeFilters=&amp;zoom=3&amp;center=-31.692,52.591&amp;layerIds=17,18,85,86,87,88&amp;baseLayerId=-3&amp;activeFilters=" xr:uid="{98C6A5EB-25BA-440D-83A5-345EF7AA93CF}"/>
    <hyperlink ref="B11" r:id="rId3" display="https://www.emodnet-seabedhabitats.eu/access-data/launch-map-viewer/?activeFilters=&amp;zoom=3&amp;center=-31.692,52.591&amp;layerIds=20,22,26,34,36,38,91,40,43,45,1044,1046,1050,1052,1061&amp;baseLayerId=-3&amp;activeFilters=" xr:uid="{236323AD-5DEB-4DE8-AD94-329530F0E382}"/>
    <hyperlink ref="B12" r:id="rId4" display="Environmental variables that influence habitat type: Depth, Salinity, Waves, Currents" xr:uid="{AABA25A5-C527-41BA-9B3D-9718CC10C834}"/>
    <hyperlink ref="B13" r:id="rId5" display="https://www.emodnet-seabedhabitats.eu/access-data/launch-map-viewer/?activeFilters=&amp;zoom=3&amp;center=-31.692,52.591&amp;layerIds=23,28,33,35,37,39,90,1042,1054,1058,41,44,46,1045,1047,1049,1051,1053,1057,1060,19,21&amp;baseLayerId=-3&amp;activeFilters=" xr:uid="{1C8F97F5-2FBC-4CE5-8864-603774C432A7}"/>
    <hyperlink ref="B14" r:id="rId6" display="https://www.emodnet-seabedhabitats.eu/access-data/launch-map-viewer/?zoom=6&amp;center=33.870,43.370&amp;layerIds=49&amp;baseLayerId=-3&amp;activeFilters=" xr:uid="{1F172C36-15D3-4E2C-9B5F-88EFA82D04C9}"/>
    <hyperlink ref="B17" r:id="rId7" display="https://www.emodnet-seabedhabitats.eu/access-data/launch-map-viewer/?zoom=4&amp;center=-3.508,52.305&amp;layerIds=500,501,502,510,520,521,522&amp;baseLayerId=-3&amp;activeFilters=" xr:uid="{28E4233A-014C-4ADB-9518-EDCCA714554F}"/>
    <hyperlink ref="B18" r:id="rId8" display="https://www.emodnet-seabedhabitats.eu/access-data/launch-map-viewer/?zoom=4&amp;center=-3.508,52.305&amp;layerIds=950,951,952,953,954,955,956,957,958,959,960,961,962,963,964,965,966,967,968,969,970,971,972,973,974,975,976,977,978,979,980,981,982,983,984,985,986,987,988,989,990,991,992,993,994,995,996,997,998,999,1000,1001,1002,1003,1010,1011,1012,1013,1014,1015,1016,1017,1018,1019,1020,1021,1022,1023,1024,1025,1026,1027,1028,1029,1030,1031,1032,1033,1034,1035,1036,1037,1038,1039,1040&amp;baseLayerId=-3&amp;activeFilters=" xr:uid="{320DD69E-8D38-43D7-BF53-181E8C16A61F}"/>
    <hyperlink ref="B19" r:id="rId9" display="https://www.emodnet-seabedhabitats.eu/access-data/launch-map-viewer/?zoom=4&amp;center=-3.508,52.305&amp;layerIds=801&amp;baseLayerId=-3&amp;activeFilters=" xr:uid="{7F3CAFEB-ADAB-4300-958B-76753E931251}"/>
    <hyperlink ref="B20" r:id="rId10" display="https://www.emodnet-seabedhabitats.eu/access-data/launch-map-viewer/?zoom=4&amp;center=-3.508,52.305&amp;layerIds=810,811,812,813,814,815,816,817&amp;baseLayerId=-3&amp;activeFilters=" xr:uid="{21321798-8EED-47A9-8098-E9A4E71B3E1B}"/>
    <hyperlink ref="B23" r:id="rId11" display="https://www.emodnet-seabedhabitats.eu/access-data/launch-map-viewer/?zoom=4&amp;center=-3.508,52.305&amp;layerIds=820,821,822&amp;baseLayerId=-3&amp;activeFilters=" xr:uid="{055CAEA8-F6EB-4B20-9166-025DB48AFA92}"/>
    <hyperlink ref="B27" r:id="rId12" display="https://www.emodnet-seabedhabitats.eu/access-data/launch-map-viewer/?zoom=4&amp;center=-3.508,52.305&amp;layerIds=66,67,68&amp;baseLayerId=-3&amp;activeFilters=" xr:uid="{A67A21F7-B78D-41DB-BD6D-A22FEBC99286}"/>
    <hyperlink ref="B21" r:id="rId13" display="Composite data products: Habitats Directive - Official 2018 reported distribution" xr:uid="{761EFBE4-8092-42BD-A380-FA39482E274E}"/>
    <hyperlink ref="B22" r:id="rId14" display="Composite data products: Important marine habitats in Norway" xr:uid="{8381C2BF-2CA3-4AF7-95D5-5C2E50C2737D}"/>
    <hyperlink ref="B26" r:id="rId15" display="https://www.emodnet-seabedhabitats.eu/access-data/launch-map-viewer/?zoom=4&amp;center=-3.508,52.305&amp;layerIds=66,67,68&amp;baseLayerId=-3&amp;activeFilters=" xr:uid="{A25A3FD1-85B7-4020-AD2A-037F70E7BD80}"/>
    <hyperlink ref="B15" r:id="rId16" xr:uid="{B28CC387-9669-46DA-9405-B8F9D9AFE5DE}"/>
  </hyperlinks>
  <pageMargins left="0.7" right="0.7" top="0.75" bottom="0.75" header="0.3" footer="0.3"/>
  <pageSetup paperSize="9" scale="72" orientation="landscape" horizontalDpi="4294967293" r:id="rId17"/>
  <legacy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3"/>
  <sheetViews>
    <sheetView topLeftCell="A34" zoomScale="70" zoomScaleNormal="70" workbookViewId="0">
      <selection activeCell="B43" sqref="B43"/>
    </sheetView>
  </sheetViews>
  <sheetFormatPr defaultColWidth="9.08984375" defaultRowHeight="16.5" x14ac:dyDescent="0.45"/>
  <cols>
    <col min="1" max="1" width="19.6328125" style="22" customWidth="1"/>
    <col min="2" max="2" width="18.6328125" style="22" customWidth="1"/>
    <col min="3" max="3" width="16.90625" style="22" customWidth="1"/>
    <col min="4" max="5" width="15.453125" style="22" customWidth="1"/>
    <col min="6" max="7" width="16.08984375" style="22" customWidth="1"/>
    <col min="8" max="8" width="42.26953125" style="22" customWidth="1"/>
    <col min="9" max="12" width="22.6328125" style="22" customWidth="1"/>
    <col min="13" max="13" width="28.81640625" style="22" customWidth="1"/>
    <col min="14" max="14" width="26.26953125" style="22" customWidth="1"/>
    <col min="15" max="16384" width="9.08984375" style="22"/>
  </cols>
  <sheetData>
    <row r="1" spans="1:14" s="6" customFormat="1" ht="18" x14ac:dyDescent="0.35">
      <c r="A1" s="58" t="s">
        <v>225</v>
      </c>
      <c r="B1" s="5"/>
    </row>
    <row r="2" spans="1:14" s="6" customFormat="1" x14ac:dyDescent="0.4">
      <c r="A2" s="18" t="s">
        <v>119</v>
      </c>
    </row>
    <row r="3" spans="1:14" s="6" customFormat="1" ht="18" x14ac:dyDescent="0.4">
      <c r="A3" s="18" t="s">
        <v>116</v>
      </c>
      <c r="B3" s="5"/>
    </row>
    <row r="4" spans="1:14" s="17" customFormat="1" ht="15" x14ac:dyDescent="0.4">
      <c r="A4" s="18" t="s">
        <v>125</v>
      </c>
    </row>
    <row r="5" spans="1:14" x14ac:dyDescent="0.45">
      <c r="A5" s="37" t="s">
        <v>27</v>
      </c>
      <c r="B5" s="37" t="s">
        <v>28</v>
      </c>
      <c r="C5" s="33"/>
      <c r="D5" s="33"/>
      <c r="E5" s="33"/>
      <c r="F5" s="33"/>
      <c r="G5" s="33"/>
      <c r="H5" s="33"/>
      <c r="I5" s="33"/>
      <c r="J5" s="33"/>
      <c r="K5" s="33"/>
      <c r="L5" s="33"/>
      <c r="M5" s="33"/>
      <c r="N5" s="23"/>
    </row>
    <row r="6" spans="1:14" x14ac:dyDescent="0.45">
      <c r="A6" s="11"/>
      <c r="B6" s="11"/>
      <c r="C6" s="33"/>
      <c r="D6" s="33"/>
      <c r="E6" s="33"/>
      <c r="F6" s="33"/>
      <c r="G6" s="33"/>
      <c r="H6" s="33"/>
      <c r="I6" s="33"/>
      <c r="J6" s="33"/>
      <c r="K6" s="33"/>
      <c r="L6" s="33"/>
      <c r="M6" s="33"/>
      <c r="N6" s="23"/>
    </row>
    <row r="7" spans="1:14" ht="58.5" x14ac:dyDescent="0.45">
      <c r="A7" s="30" t="s">
        <v>23</v>
      </c>
      <c r="B7" s="28" t="s">
        <v>102</v>
      </c>
      <c r="C7" s="28" t="s">
        <v>22</v>
      </c>
      <c r="D7" s="28" t="s">
        <v>220</v>
      </c>
      <c r="E7" s="28" t="s">
        <v>226</v>
      </c>
      <c r="F7" s="28" t="s">
        <v>122</v>
      </c>
      <c r="G7" s="28" t="s">
        <v>227</v>
      </c>
      <c r="H7" s="28" t="s">
        <v>223</v>
      </c>
      <c r="I7" s="28" t="s">
        <v>224</v>
      </c>
      <c r="J7" s="28" t="s">
        <v>190</v>
      </c>
      <c r="K7" s="28" t="s">
        <v>191</v>
      </c>
      <c r="L7" s="28" t="s">
        <v>228</v>
      </c>
      <c r="M7" s="28" t="s">
        <v>46</v>
      </c>
      <c r="N7" s="173" t="s">
        <v>426</v>
      </c>
    </row>
    <row r="8" spans="1:14" ht="43.5" x14ac:dyDescent="0.45">
      <c r="A8" s="156" t="s">
        <v>377</v>
      </c>
      <c r="B8" s="67" t="s">
        <v>128</v>
      </c>
      <c r="C8" s="71" t="s">
        <v>378</v>
      </c>
      <c r="D8" s="71" t="s">
        <v>378</v>
      </c>
      <c r="E8" s="71"/>
      <c r="F8" s="71" t="s">
        <v>397</v>
      </c>
      <c r="G8" s="71" t="s">
        <v>398</v>
      </c>
      <c r="H8" s="11" t="s">
        <v>399</v>
      </c>
      <c r="I8" s="71" t="s">
        <v>422</v>
      </c>
      <c r="J8" s="71" t="s">
        <v>422</v>
      </c>
      <c r="K8" s="71" t="s">
        <v>423</v>
      </c>
      <c r="L8" s="71" t="s">
        <v>424</v>
      </c>
      <c r="M8" s="71" t="s">
        <v>272</v>
      </c>
      <c r="N8" s="22" t="s">
        <v>427</v>
      </c>
    </row>
    <row r="9" spans="1:14" ht="58" x14ac:dyDescent="0.45">
      <c r="A9" s="156" t="s">
        <v>379</v>
      </c>
      <c r="B9" s="67" t="s">
        <v>129</v>
      </c>
      <c r="C9" s="71" t="s">
        <v>380</v>
      </c>
      <c r="D9" s="71" t="s">
        <v>303</v>
      </c>
      <c r="E9" s="71"/>
      <c r="F9" s="71" t="s">
        <v>397</v>
      </c>
      <c r="G9" s="71" t="s">
        <v>398</v>
      </c>
      <c r="H9" s="11" t="s">
        <v>400</v>
      </c>
      <c r="I9" s="71">
        <v>0</v>
      </c>
      <c r="J9" s="71" t="s">
        <v>422</v>
      </c>
      <c r="K9" s="71" t="s">
        <v>423</v>
      </c>
      <c r="L9" s="71" t="s">
        <v>424</v>
      </c>
      <c r="M9" s="71" t="s">
        <v>272</v>
      </c>
      <c r="N9" s="22" t="s">
        <v>428</v>
      </c>
    </row>
    <row r="10" spans="1:14" ht="58" x14ac:dyDescent="0.45">
      <c r="A10" s="156" t="s">
        <v>379</v>
      </c>
      <c r="B10" s="67" t="s">
        <v>129</v>
      </c>
      <c r="C10" s="71" t="s">
        <v>380</v>
      </c>
      <c r="D10" s="71" t="s">
        <v>303</v>
      </c>
      <c r="E10" s="71"/>
      <c r="F10" s="71" t="s">
        <v>397</v>
      </c>
      <c r="G10" s="71" t="s">
        <v>398</v>
      </c>
      <c r="H10" s="11" t="s">
        <v>401</v>
      </c>
      <c r="I10" s="71">
        <v>0</v>
      </c>
      <c r="J10" s="71" t="s">
        <v>422</v>
      </c>
      <c r="K10" s="71" t="s">
        <v>423</v>
      </c>
      <c r="L10" s="71" t="s">
        <v>424</v>
      </c>
      <c r="M10" s="71" t="s">
        <v>272</v>
      </c>
      <c r="N10" s="22" t="s">
        <v>429</v>
      </c>
    </row>
    <row r="11" spans="1:14" ht="58" x14ac:dyDescent="0.45">
      <c r="A11" s="156" t="s">
        <v>381</v>
      </c>
      <c r="B11" s="67" t="s">
        <v>128</v>
      </c>
      <c r="C11" s="71" t="s">
        <v>382</v>
      </c>
      <c r="D11" s="71" t="s">
        <v>300</v>
      </c>
      <c r="E11" s="71"/>
      <c r="F11" s="71" t="s">
        <v>397</v>
      </c>
      <c r="G11" s="71" t="s">
        <v>398</v>
      </c>
      <c r="H11" s="11" t="s">
        <v>402</v>
      </c>
      <c r="I11" s="71">
        <v>0</v>
      </c>
      <c r="J11" s="71" t="s">
        <v>422</v>
      </c>
      <c r="K11" s="71" t="s">
        <v>423</v>
      </c>
      <c r="L11" s="71" t="s">
        <v>424</v>
      </c>
      <c r="M11" s="71" t="s">
        <v>272</v>
      </c>
      <c r="N11" s="22" t="s">
        <v>430</v>
      </c>
    </row>
    <row r="12" spans="1:14" ht="58" x14ac:dyDescent="0.45">
      <c r="A12" s="156" t="s">
        <v>383</v>
      </c>
      <c r="B12" s="67" t="s">
        <v>128</v>
      </c>
      <c r="C12" s="71" t="s">
        <v>384</v>
      </c>
      <c r="D12" s="71" t="s">
        <v>303</v>
      </c>
      <c r="E12" s="71"/>
      <c r="F12" s="71" t="s">
        <v>397</v>
      </c>
      <c r="G12" s="71" t="s">
        <v>403</v>
      </c>
      <c r="H12" s="11" t="s">
        <v>404</v>
      </c>
      <c r="I12" s="71" t="s">
        <v>422</v>
      </c>
      <c r="J12" s="71" t="s">
        <v>422</v>
      </c>
      <c r="K12" s="71" t="s">
        <v>423</v>
      </c>
      <c r="L12" s="71" t="s">
        <v>424</v>
      </c>
      <c r="M12" s="71" t="s">
        <v>272</v>
      </c>
      <c r="N12" s="22" t="s">
        <v>431</v>
      </c>
    </row>
    <row r="13" spans="1:14" ht="43.5" x14ac:dyDescent="0.45">
      <c r="A13" s="156" t="s">
        <v>385</v>
      </c>
      <c r="B13" s="67" t="s">
        <v>128</v>
      </c>
      <c r="C13" s="71" t="s">
        <v>384</v>
      </c>
      <c r="D13" s="71" t="s">
        <v>303</v>
      </c>
      <c r="E13" s="71"/>
      <c r="F13" s="71" t="s">
        <v>397</v>
      </c>
      <c r="G13" s="71" t="s">
        <v>398</v>
      </c>
      <c r="H13" s="11" t="s">
        <v>405</v>
      </c>
      <c r="I13" s="71">
        <v>0</v>
      </c>
      <c r="J13" s="71" t="s">
        <v>422</v>
      </c>
      <c r="K13" s="71" t="s">
        <v>423</v>
      </c>
      <c r="L13" s="71" t="s">
        <v>424</v>
      </c>
      <c r="M13" s="71" t="s">
        <v>272</v>
      </c>
      <c r="N13" s="22" t="s">
        <v>432</v>
      </c>
    </row>
    <row r="14" spans="1:14" ht="43.5" x14ac:dyDescent="0.45">
      <c r="A14" s="156" t="s">
        <v>385</v>
      </c>
      <c r="B14" s="67" t="s">
        <v>128</v>
      </c>
      <c r="C14" s="71" t="s">
        <v>384</v>
      </c>
      <c r="D14" s="71" t="s">
        <v>303</v>
      </c>
      <c r="E14" s="71"/>
      <c r="F14" s="71" t="s">
        <v>397</v>
      </c>
      <c r="G14" s="71" t="s">
        <v>398</v>
      </c>
      <c r="H14" s="11" t="s">
        <v>406</v>
      </c>
      <c r="I14" s="71" t="s">
        <v>422</v>
      </c>
      <c r="J14" s="71" t="s">
        <v>422</v>
      </c>
      <c r="K14" s="71" t="s">
        <v>423</v>
      </c>
      <c r="L14" s="71" t="s">
        <v>424</v>
      </c>
      <c r="M14" s="71" t="s">
        <v>272</v>
      </c>
      <c r="N14" s="22" t="s">
        <v>433</v>
      </c>
    </row>
    <row r="15" spans="1:14" ht="43.5" x14ac:dyDescent="0.45">
      <c r="A15" s="156" t="s">
        <v>385</v>
      </c>
      <c r="B15" s="67" t="s">
        <v>128</v>
      </c>
      <c r="C15" s="71" t="s">
        <v>384</v>
      </c>
      <c r="D15" s="71" t="s">
        <v>303</v>
      </c>
      <c r="E15" s="71"/>
      <c r="F15" s="71" t="s">
        <v>397</v>
      </c>
      <c r="G15" s="71" t="s">
        <v>398</v>
      </c>
      <c r="H15" s="11" t="s">
        <v>407</v>
      </c>
      <c r="I15" s="71" t="s">
        <v>422</v>
      </c>
      <c r="J15" s="71" t="s">
        <v>422</v>
      </c>
      <c r="K15" s="71" t="s">
        <v>423</v>
      </c>
      <c r="L15" s="71" t="s">
        <v>424</v>
      </c>
      <c r="M15" s="71" t="s">
        <v>272</v>
      </c>
      <c r="N15" s="22" t="s">
        <v>434</v>
      </c>
    </row>
    <row r="16" spans="1:14" ht="58" x14ac:dyDescent="0.45">
      <c r="A16" s="156" t="s">
        <v>385</v>
      </c>
      <c r="B16" s="67" t="s">
        <v>128</v>
      </c>
      <c r="C16" s="71" t="s">
        <v>384</v>
      </c>
      <c r="D16" s="71" t="s">
        <v>303</v>
      </c>
      <c r="E16" s="71"/>
      <c r="F16" s="71" t="s">
        <v>397</v>
      </c>
      <c r="G16" s="71" t="s">
        <v>403</v>
      </c>
      <c r="H16" s="11" t="s">
        <v>408</v>
      </c>
      <c r="I16" s="71" t="s">
        <v>422</v>
      </c>
      <c r="J16" s="71" t="s">
        <v>422</v>
      </c>
      <c r="K16" s="71" t="s">
        <v>423</v>
      </c>
      <c r="L16" s="71" t="s">
        <v>424</v>
      </c>
      <c r="M16" s="71" t="s">
        <v>272</v>
      </c>
      <c r="N16" s="22" t="s">
        <v>435</v>
      </c>
    </row>
    <row r="17" spans="1:14" ht="43.5" x14ac:dyDescent="0.45">
      <c r="A17" s="156" t="s">
        <v>386</v>
      </c>
      <c r="B17" s="67" t="s">
        <v>129</v>
      </c>
      <c r="C17" s="71" t="s">
        <v>387</v>
      </c>
      <c r="D17" s="71" t="s">
        <v>388</v>
      </c>
      <c r="E17" s="71"/>
      <c r="F17" s="71" t="s">
        <v>397</v>
      </c>
      <c r="G17" s="71" t="s">
        <v>403</v>
      </c>
      <c r="H17" s="11" t="s">
        <v>409</v>
      </c>
      <c r="I17" s="71">
        <v>0</v>
      </c>
      <c r="J17" s="71" t="s">
        <v>422</v>
      </c>
      <c r="K17" s="71" t="s">
        <v>425</v>
      </c>
      <c r="L17" s="71" t="s">
        <v>424</v>
      </c>
      <c r="M17" s="71" t="s">
        <v>272</v>
      </c>
      <c r="N17" s="22" t="s">
        <v>437</v>
      </c>
    </row>
    <row r="18" spans="1:14" ht="43.5" x14ac:dyDescent="0.45">
      <c r="A18" s="156" t="s">
        <v>389</v>
      </c>
      <c r="B18" s="67" t="s">
        <v>129</v>
      </c>
      <c r="C18" s="71" t="s">
        <v>390</v>
      </c>
      <c r="D18" s="71" t="s">
        <v>300</v>
      </c>
      <c r="E18" s="71"/>
      <c r="F18" s="71" t="s">
        <v>397</v>
      </c>
      <c r="G18" s="71" t="s">
        <v>403</v>
      </c>
      <c r="H18" s="11" t="s">
        <v>410</v>
      </c>
      <c r="I18" s="71">
        <v>0</v>
      </c>
      <c r="J18" s="71" t="s">
        <v>422</v>
      </c>
      <c r="K18" s="71" t="s">
        <v>425</v>
      </c>
      <c r="L18" s="71" t="s">
        <v>424</v>
      </c>
      <c r="M18" s="71" t="s">
        <v>272</v>
      </c>
      <c r="N18" s="22" t="s">
        <v>437</v>
      </c>
    </row>
    <row r="19" spans="1:14" ht="43.5" x14ac:dyDescent="0.45">
      <c r="A19" s="156" t="s">
        <v>391</v>
      </c>
      <c r="B19" s="67" t="s">
        <v>129</v>
      </c>
      <c r="C19" s="71" t="s">
        <v>273</v>
      </c>
      <c r="D19" s="71" t="s">
        <v>388</v>
      </c>
      <c r="E19" s="71"/>
      <c r="F19" s="71" t="s">
        <v>397</v>
      </c>
      <c r="G19" s="71" t="s">
        <v>403</v>
      </c>
      <c r="H19" s="11" t="s">
        <v>411</v>
      </c>
      <c r="I19" s="71">
        <v>0</v>
      </c>
      <c r="J19" s="71" t="s">
        <v>422</v>
      </c>
      <c r="K19" s="71" t="s">
        <v>425</v>
      </c>
      <c r="L19" s="71" t="s">
        <v>424</v>
      </c>
      <c r="M19" s="71" t="s">
        <v>272</v>
      </c>
      <c r="N19" s="22" t="s">
        <v>437</v>
      </c>
    </row>
    <row r="20" spans="1:14" ht="43.5" x14ac:dyDescent="0.45">
      <c r="A20" s="156" t="s">
        <v>392</v>
      </c>
      <c r="B20" s="67" t="s">
        <v>129</v>
      </c>
      <c r="C20" s="71" t="s">
        <v>390</v>
      </c>
      <c r="D20" s="71" t="s">
        <v>300</v>
      </c>
      <c r="E20" s="71"/>
      <c r="F20" s="71" t="s">
        <v>397</v>
      </c>
      <c r="G20" s="71" t="s">
        <v>403</v>
      </c>
      <c r="H20" s="11" t="s">
        <v>412</v>
      </c>
      <c r="I20" s="71">
        <v>0</v>
      </c>
      <c r="J20" s="71" t="s">
        <v>422</v>
      </c>
      <c r="K20" s="71" t="s">
        <v>423</v>
      </c>
      <c r="L20" s="71" t="s">
        <v>424</v>
      </c>
      <c r="M20" s="71" t="s">
        <v>272</v>
      </c>
      <c r="N20" s="22" t="s">
        <v>437</v>
      </c>
    </row>
    <row r="21" spans="1:14" ht="58" x14ac:dyDescent="0.45">
      <c r="A21" s="156" t="s">
        <v>392</v>
      </c>
      <c r="B21" s="67" t="s">
        <v>129</v>
      </c>
      <c r="C21" s="71" t="s">
        <v>390</v>
      </c>
      <c r="D21" s="71" t="s">
        <v>300</v>
      </c>
      <c r="E21" s="71"/>
      <c r="F21" s="71" t="s">
        <v>397</v>
      </c>
      <c r="G21" s="71" t="s">
        <v>403</v>
      </c>
      <c r="H21" s="11" t="s">
        <v>413</v>
      </c>
      <c r="I21" s="71">
        <v>0</v>
      </c>
      <c r="J21" s="71" t="s">
        <v>422</v>
      </c>
      <c r="K21" s="71" t="s">
        <v>423</v>
      </c>
      <c r="L21" s="71" t="s">
        <v>424</v>
      </c>
      <c r="M21" s="71" t="s">
        <v>272</v>
      </c>
      <c r="N21" s="22" t="s">
        <v>437</v>
      </c>
    </row>
    <row r="22" spans="1:14" ht="43.5" x14ac:dyDescent="0.45">
      <c r="A22" s="156" t="s">
        <v>392</v>
      </c>
      <c r="B22" s="67" t="s">
        <v>129</v>
      </c>
      <c r="C22" s="71" t="s">
        <v>390</v>
      </c>
      <c r="D22" s="71" t="s">
        <v>300</v>
      </c>
      <c r="E22" s="71"/>
      <c r="F22" s="71" t="s">
        <v>397</v>
      </c>
      <c r="G22" s="71" t="s">
        <v>403</v>
      </c>
      <c r="H22" s="11" t="s">
        <v>414</v>
      </c>
      <c r="I22" s="71">
        <v>0</v>
      </c>
      <c r="J22" s="71" t="s">
        <v>422</v>
      </c>
      <c r="K22" s="71" t="s">
        <v>423</v>
      </c>
      <c r="L22" s="71" t="s">
        <v>424</v>
      </c>
      <c r="M22" s="71" t="s">
        <v>272</v>
      </c>
      <c r="N22" s="22" t="s">
        <v>437</v>
      </c>
    </row>
    <row r="23" spans="1:14" ht="43.5" x14ac:dyDescent="0.45">
      <c r="A23" s="156" t="s">
        <v>392</v>
      </c>
      <c r="B23" s="67" t="s">
        <v>129</v>
      </c>
      <c r="C23" s="71" t="s">
        <v>390</v>
      </c>
      <c r="D23" s="71" t="s">
        <v>300</v>
      </c>
      <c r="E23" s="71"/>
      <c r="F23" s="71" t="s">
        <v>397</v>
      </c>
      <c r="G23" s="71" t="s">
        <v>403</v>
      </c>
      <c r="H23" s="11" t="s">
        <v>415</v>
      </c>
      <c r="I23" s="71">
        <v>0</v>
      </c>
      <c r="J23" s="71" t="s">
        <v>422</v>
      </c>
      <c r="K23" s="71" t="s">
        <v>423</v>
      </c>
      <c r="L23" s="71" t="s">
        <v>424</v>
      </c>
      <c r="M23" s="71" t="s">
        <v>272</v>
      </c>
      <c r="N23" s="22" t="s">
        <v>437</v>
      </c>
    </row>
    <row r="24" spans="1:14" ht="43.5" x14ac:dyDescent="0.45">
      <c r="A24" s="156" t="s">
        <v>392</v>
      </c>
      <c r="B24" s="67" t="s">
        <v>129</v>
      </c>
      <c r="C24" s="71" t="s">
        <v>390</v>
      </c>
      <c r="D24" s="71" t="s">
        <v>300</v>
      </c>
      <c r="E24" s="71"/>
      <c r="F24" s="71" t="s">
        <v>397</v>
      </c>
      <c r="G24" s="71" t="s">
        <v>403</v>
      </c>
      <c r="H24" s="11" t="s">
        <v>416</v>
      </c>
      <c r="I24" s="71">
        <v>0</v>
      </c>
      <c r="J24" s="71" t="s">
        <v>422</v>
      </c>
      <c r="K24" s="71" t="s">
        <v>423</v>
      </c>
      <c r="L24" s="71" t="s">
        <v>424</v>
      </c>
      <c r="M24" s="71" t="s">
        <v>272</v>
      </c>
      <c r="N24" s="22" t="s">
        <v>437</v>
      </c>
    </row>
    <row r="25" spans="1:14" ht="43.5" x14ac:dyDescent="0.45">
      <c r="A25" s="156" t="s">
        <v>392</v>
      </c>
      <c r="B25" s="67" t="s">
        <v>129</v>
      </c>
      <c r="C25" s="71" t="s">
        <v>390</v>
      </c>
      <c r="D25" s="71" t="s">
        <v>300</v>
      </c>
      <c r="E25" s="71"/>
      <c r="F25" s="71" t="s">
        <v>397</v>
      </c>
      <c r="G25" s="71" t="s">
        <v>403</v>
      </c>
      <c r="H25" s="11" t="s">
        <v>417</v>
      </c>
      <c r="I25" s="71">
        <v>0</v>
      </c>
      <c r="J25" s="71" t="s">
        <v>422</v>
      </c>
      <c r="K25" s="71" t="s">
        <v>423</v>
      </c>
      <c r="L25" s="71" t="s">
        <v>424</v>
      </c>
      <c r="M25" s="71" t="s">
        <v>272</v>
      </c>
      <c r="N25" s="22" t="s">
        <v>437</v>
      </c>
    </row>
    <row r="26" spans="1:14" ht="43.5" x14ac:dyDescent="0.45">
      <c r="A26" s="156" t="s">
        <v>393</v>
      </c>
      <c r="B26" s="67" t="s">
        <v>128</v>
      </c>
      <c r="C26" s="71" t="s">
        <v>394</v>
      </c>
      <c r="D26" s="71" t="s">
        <v>300</v>
      </c>
      <c r="E26" s="71"/>
      <c r="F26" s="71" t="s">
        <v>397</v>
      </c>
      <c r="G26" s="71" t="s">
        <v>403</v>
      </c>
      <c r="H26" s="11" t="s">
        <v>418</v>
      </c>
      <c r="I26" s="71">
        <v>0</v>
      </c>
      <c r="J26" s="71" t="s">
        <v>422</v>
      </c>
      <c r="K26" s="71" t="s">
        <v>425</v>
      </c>
      <c r="L26" s="71" t="s">
        <v>424</v>
      </c>
      <c r="M26" s="71" t="s">
        <v>272</v>
      </c>
      <c r="N26" s="22" t="s">
        <v>437</v>
      </c>
    </row>
    <row r="27" spans="1:14" ht="43.5" x14ac:dyDescent="0.45">
      <c r="A27" s="156" t="s">
        <v>393</v>
      </c>
      <c r="B27" s="67" t="s">
        <v>128</v>
      </c>
      <c r="C27" s="71" t="s">
        <v>394</v>
      </c>
      <c r="D27" s="71" t="s">
        <v>300</v>
      </c>
      <c r="E27" s="71"/>
      <c r="F27" s="71" t="s">
        <v>397</v>
      </c>
      <c r="G27" s="71" t="s">
        <v>403</v>
      </c>
      <c r="H27" s="11" t="s">
        <v>419</v>
      </c>
      <c r="I27" s="71">
        <v>0</v>
      </c>
      <c r="J27" s="71" t="s">
        <v>422</v>
      </c>
      <c r="K27" s="71" t="s">
        <v>425</v>
      </c>
      <c r="L27" s="71" t="s">
        <v>424</v>
      </c>
      <c r="M27" s="71" t="s">
        <v>272</v>
      </c>
      <c r="N27" s="22" t="s">
        <v>437</v>
      </c>
    </row>
    <row r="28" spans="1:14" ht="43.5" x14ac:dyDescent="0.45">
      <c r="A28" s="156" t="s">
        <v>393</v>
      </c>
      <c r="B28" s="67" t="s">
        <v>128</v>
      </c>
      <c r="C28" s="71" t="s">
        <v>394</v>
      </c>
      <c r="D28" s="71" t="s">
        <v>300</v>
      </c>
      <c r="E28" s="71"/>
      <c r="F28" s="71" t="s">
        <v>397</v>
      </c>
      <c r="G28" s="71" t="s">
        <v>403</v>
      </c>
      <c r="H28" s="11" t="s">
        <v>420</v>
      </c>
      <c r="I28" s="71">
        <v>0</v>
      </c>
      <c r="J28" s="71" t="s">
        <v>422</v>
      </c>
      <c r="K28" s="71" t="s">
        <v>425</v>
      </c>
      <c r="L28" s="71" t="s">
        <v>424</v>
      </c>
      <c r="M28" s="71" t="s">
        <v>272</v>
      </c>
      <c r="N28" s="22" t="s">
        <v>437</v>
      </c>
    </row>
    <row r="29" spans="1:14" ht="58" x14ac:dyDescent="0.45">
      <c r="A29" s="67" t="s">
        <v>395</v>
      </c>
      <c r="B29" s="67" t="s">
        <v>128</v>
      </c>
      <c r="C29" s="71" t="s">
        <v>396</v>
      </c>
      <c r="D29" s="71" t="s">
        <v>300</v>
      </c>
      <c r="E29" s="71"/>
      <c r="F29" s="71" t="s">
        <v>397</v>
      </c>
      <c r="G29" s="71" t="s">
        <v>398</v>
      </c>
      <c r="H29" s="11" t="s">
        <v>421</v>
      </c>
      <c r="I29" s="71" t="s">
        <v>422</v>
      </c>
      <c r="J29" s="71" t="s">
        <v>422</v>
      </c>
      <c r="K29" s="71" t="s">
        <v>423</v>
      </c>
      <c r="L29" s="71" t="s">
        <v>424</v>
      </c>
      <c r="M29" s="71" t="s">
        <v>272</v>
      </c>
      <c r="N29" s="22" t="s">
        <v>436</v>
      </c>
    </row>
    <row r="30" spans="1:14" s="27" customFormat="1" x14ac:dyDescent="0.45">
      <c r="A30" s="78" t="s">
        <v>103</v>
      </c>
      <c r="B30" s="78"/>
      <c r="C30" s="79"/>
      <c r="D30" s="79"/>
      <c r="E30" s="79"/>
      <c r="F30" s="79"/>
      <c r="G30" s="79"/>
      <c r="H30" s="79"/>
      <c r="I30" s="79"/>
      <c r="J30" s="79"/>
      <c r="K30" s="79"/>
      <c r="L30" s="79"/>
      <c r="M30" s="79"/>
    </row>
    <row r="31" spans="1:14" s="27" customFormat="1" x14ac:dyDescent="0.45">
      <c r="A31" s="78" t="s">
        <v>128</v>
      </c>
      <c r="B31" s="63"/>
      <c r="C31" s="79"/>
      <c r="D31" s="79"/>
      <c r="E31" s="79"/>
      <c r="F31" s="79"/>
      <c r="G31" s="79"/>
      <c r="H31" s="79"/>
      <c r="I31" s="79"/>
      <c r="J31" s="79"/>
      <c r="K31" s="79"/>
      <c r="L31" s="79"/>
      <c r="M31" s="79"/>
    </row>
    <row r="32" spans="1:14" s="27" customFormat="1" x14ac:dyDescent="0.45">
      <c r="A32" s="78" t="s">
        <v>129</v>
      </c>
      <c r="B32" s="63"/>
      <c r="C32" s="79"/>
      <c r="D32" s="79"/>
      <c r="E32" s="79"/>
      <c r="F32" s="79"/>
      <c r="G32" s="79"/>
      <c r="H32" s="79"/>
      <c r="I32" s="79"/>
      <c r="J32" s="79"/>
      <c r="K32" s="79"/>
      <c r="L32" s="79"/>
      <c r="M32" s="79"/>
    </row>
    <row r="33" spans="1:13" s="27" customFormat="1" x14ac:dyDescent="0.45">
      <c r="A33" s="78" t="s">
        <v>132</v>
      </c>
      <c r="B33" s="63"/>
      <c r="C33" s="79"/>
      <c r="D33" s="79"/>
      <c r="E33" s="79"/>
      <c r="F33" s="79"/>
      <c r="G33" s="79"/>
      <c r="H33" s="79"/>
      <c r="I33" s="79"/>
      <c r="J33" s="79"/>
      <c r="K33" s="79"/>
      <c r="L33" s="79"/>
      <c r="M33" s="79"/>
    </row>
    <row r="34" spans="1:13" s="27" customFormat="1" x14ac:dyDescent="0.45">
      <c r="A34" s="78" t="s">
        <v>130</v>
      </c>
      <c r="B34" s="63"/>
      <c r="C34" s="79"/>
      <c r="D34" s="79"/>
      <c r="E34" s="79"/>
      <c r="F34" s="79"/>
      <c r="G34" s="79"/>
      <c r="H34" s="79"/>
      <c r="I34" s="79"/>
      <c r="J34" s="79"/>
      <c r="K34" s="79"/>
      <c r="L34" s="79"/>
      <c r="M34" s="79"/>
    </row>
    <row r="35" spans="1:13" s="27" customFormat="1" x14ac:dyDescent="0.45">
      <c r="A35" s="78" t="s">
        <v>111</v>
      </c>
      <c r="B35" s="63"/>
      <c r="C35" s="79"/>
      <c r="D35" s="79"/>
      <c r="E35" s="79"/>
      <c r="F35" s="79"/>
      <c r="G35" s="79"/>
      <c r="H35" s="79"/>
      <c r="I35" s="79"/>
      <c r="J35" s="79"/>
      <c r="K35" s="79"/>
      <c r="L35" s="79"/>
      <c r="M35" s="79"/>
    </row>
    <row r="36" spans="1:13" s="27" customFormat="1" x14ac:dyDescent="0.45">
      <c r="A36" s="78" t="s">
        <v>221</v>
      </c>
      <c r="B36" s="63"/>
      <c r="C36" s="79"/>
      <c r="D36" s="79"/>
      <c r="E36" s="79"/>
      <c r="F36" s="79"/>
      <c r="G36" s="79"/>
      <c r="H36" s="79"/>
      <c r="I36" s="79"/>
      <c r="J36" s="79"/>
      <c r="K36" s="79"/>
      <c r="L36" s="79"/>
      <c r="M36" s="79"/>
    </row>
    <row r="37" spans="1:13" x14ac:dyDescent="0.45">
      <c r="A37" s="68" t="s">
        <v>222</v>
      </c>
      <c r="B37" s="33"/>
      <c r="C37" s="33"/>
      <c r="D37" s="33"/>
      <c r="E37" s="33"/>
      <c r="F37" s="33"/>
      <c r="G37" s="33"/>
      <c r="H37" s="33"/>
      <c r="I37" s="33"/>
      <c r="J37" s="33"/>
      <c r="K37" s="33"/>
      <c r="L37" s="33"/>
      <c r="M37" s="33"/>
    </row>
    <row r="38" spans="1:13" x14ac:dyDescent="0.45">
      <c r="A38" s="68" t="s">
        <v>229</v>
      </c>
      <c r="B38" s="33"/>
      <c r="C38" s="33"/>
      <c r="D38" s="33"/>
      <c r="E38" s="33"/>
      <c r="F38" s="33"/>
      <c r="G38" s="33"/>
      <c r="H38" s="33"/>
      <c r="I38" s="33"/>
      <c r="J38" s="33"/>
      <c r="K38" s="33"/>
      <c r="L38" s="33"/>
      <c r="M38" s="33"/>
    </row>
    <row r="39" spans="1:13" x14ac:dyDescent="0.45">
      <c r="A39" s="68"/>
      <c r="B39" s="33"/>
      <c r="C39" s="33"/>
      <c r="D39" s="33"/>
      <c r="E39" s="33"/>
      <c r="F39" s="33"/>
      <c r="G39" s="33"/>
      <c r="H39" s="33"/>
      <c r="I39" s="33"/>
      <c r="J39" s="33"/>
      <c r="K39" s="33"/>
      <c r="L39" s="33"/>
      <c r="M39" s="33"/>
    </row>
    <row r="40" spans="1:13" x14ac:dyDescent="0.45">
      <c r="A40" s="33"/>
      <c r="B40" s="33"/>
      <c r="C40" s="33"/>
      <c r="D40" s="33"/>
      <c r="E40" s="33"/>
      <c r="F40" s="33"/>
      <c r="G40" s="33"/>
      <c r="H40" s="33"/>
      <c r="I40" s="33"/>
      <c r="J40" s="33"/>
      <c r="K40" s="33"/>
      <c r="L40" s="33"/>
      <c r="M40" s="33"/>
    </row>
    <row r="41" spans="1:13" x14ac:dyDescent="0.45">
      <c r="A41" s="53" t="s">
        <v>110</v>
      </c>
      <c r="B41" s="54"/>
      <c r="C41" s="55"/>
      <c r="D41" s="33"/>
      <c r="E41" s="33"/>
      <c r="F41" s="33"/>
      <c r="G41" s="33"/>
      <c r="H41" s="33"/>
      <c r="I41" s="33"/>
      <c r="J41" s="33"/>
      <c r="K41" s="33"/>
      <c r="L41" s="33"/>
      <c r="M41" s="33"/>
    </row>
    <row r="42" spans="1:13" ht="290" x14ac:dyDescent="0.45">
      <c r="A42" s="80" t="s">
        <v>188</v>
      </c>
      <c r="B42" s="56" t="s">
        <v>438</v>
      </c>
      <c r="C42" s="33"/>
      <c r="D42" s="33"/>
      <c r="E42" s="33"/>
      <c r="F42" s="33"/>
      <c r="G42" s="33"/>
      <c r="H42" s="33"/>
      <c r="I42" s="33"/>
      <c r="J42" s="33"/>
      <c r="K42" s="33"/>
      <c r="L42" s="33"/>
      <c r="M42" s="33"/>
    </row>
    <row r="43" spans="1:13" x14ac:dyDescent="0.45">
      <c r="A43" s="25"/>
      <c r="B43" s="25"/>
      <c r="C43" s="21"/>
      <c r="D43" s="21"/>
      <c r="E43" s="21"/>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3"/>
  <sheetViews>
    <sheetView topLeftCell="A11" zoomScale="85" zoomScaleNormal="85" workbookViewId="0">
      <selection activeCell="B17" sqref="B17"/>
    </sheetView>
  </sheetViews>
  <sheetFormatPr defaultColWidth="9.08984375" defaultRowHeight="14.5" x14ac:dyDescent="0.4"/>
  <cols>
    <col min="1" max="1" width="18.90625" style="4" customWidth="1"/>
    <col min="2" max="2" width="24.1796875" style="4" customWidth="1"/>
    <col min="3" max="3" width="20.54296875" style="4" customWidth="1"/>
    <col min="4" max="4" width="20.6328125" style="4" customWidth="1"/>
    <col min="5" max="5" width="21.08984375" style="4" customWidth="1"/>
    <col min="6" max="6" width="19.36328125" style="4" customWidth="1"/>
    <col min="7" max="7" width="25.36328125" style="4" customWidth="1"/>
    <col min="8" max="8" width="31.08984375" style="4" customWidth="1"/>
    <col min="9" max="9" width="23.81640625" style="4" customWidth="1"/>
    <col min="10" max="16384" width="9.08984375" style="4"/>
  </cols>
  <sheetData>
    <row r="1" spans="1:7" ht="18" x14ac:dyDescent="0.5">
      <c r="A1" s="89" t="s">
        <v>156</v>
      </c>
      <c r="B1" s="2"/>
    </row>
    <row r="2" spans="1:7" s="21" customFormat="1" ht="16.5" x14ac:dyDescent="0.45">
      <c r="A2" s="18" t="s">
        <v>120</v>
      </c>
    </row>
    <row r="3" spans="1:7" s="21" customFormat="1" ht="16.5" x14ac:dyDescent="0.45">
      <c r="A3" s="18" t="s">
        <v>121</v>
      </c>
    </row>
    <row r="4" spans="1:7" s="17" customFormat="1" ht="15" x14ac:dyDescent="0.4">
      <c r="A4" s="18" t="s">
        <v>125</v>
      </c>
    </row>
    <row r="5" spans="1:7" x14ac:dyDescent="0.4">
      <c r="A5" s="37" t="s">
        <v>27</v>
      </c>
      <c r="B5" s="37" t="s">
        <v>28</v>
      </c>
      <c r="C5" s="69"/>
      <c r="D5" s="20"/>
      <c r="E5" s="20"/>
      <c r="F5" s="20"/>
      <c r="G5" s="8"/>
    </row>
    <row r="6" spans="1:7" x14ac:dyDescent="0.4">
      <c r="A6" s="11"/>
      <c r="B6" s="106"/>
      <c r="C6" s="69"/>
      <c r="D6" s="20"/>
      <c r="E6" s="20"/>
      <c r="F6" s="20"/>
      <c r="G6" s="8"/>
    </row>
    <row r="7" spans="1:7" ht="14.5" customHeight="1" x14ac:dyDescent="0.4">
      <c r="A7" s="69"/>
      <c r="B7" s="124" t="s">
        <v>54</v>
      </c>
      <c r="C7" s="125"/>
      <c r="D7" s="126"/>
      <c r="E7" s="69"/>
      <c r="F7" s="69"/>
    </row>
    <row r="8" spans="1:7" ht="58" x14ac:dyDescent="0.4">
      <c r="A8" s="30" t="s">
        <v>186</v>
      </c>
      <c r="B8" s="28" t="s">
        <v>29</v>
      </c>
      <c r="C8" s="28" t="s">
        <v>35</v>
      </c>
      <c r="D8" s="28" t="s">
        <v>34</v>
      </c>
      <c r="E8" s="107" t="s">
        <v>107</v>
      </c>
      <c r="F8" s="107" t="s">
        <v>115</v>
      </c>
    </row>
    <row r="9" spans="1:7" ht="116" x14ac:dyDescent="0.4">
      <c r="A9" s="109" t="s">
        <v>343</v>
      </c>
      <c r="B9" s="109" t="s">
        <v>330</v>
      </c>
      <c r="C9" s="109" t="s">
        <v>331</v>
      </c>
      <c r="D9" s="109" t="s">
        <v>272</v>
      </c>
      <c r="E9" s="109"/>
      <c r="F9" s="109" t="s">
        <v>345</v>
      </c>
    </row>
    <row r="10" spans="1:7" ht="87" x14ac:dyDescent="0.4">
      <c r="A10" s="109" t="s">
        <v>344</v>
      </c>
      <c r="B10" s="109" t="s">
        <v>330</v>
      </c>
      <c r="C10" s="109" t="s">
        <v>272</v>
      </c>
      <c r="D10" s="109" t="s">
        <v>332</v>
      </c>
      <c r="E10" s="109"/>
      <c r="F10" s="109" t="s">
        <v>345</v>
      </c>
    </row>
    <row r="11" spans="1:7" ht="130.5" x14ac:dyDescent="0.4">
      <c r="A11" s="109" t="s">
        <v>336</v>
      </c>
      <c r="B11" s="109" t="s">
        <v>333</v>
      </c>
      <c r="C11" s="109" t="s">
        <v>334</v>
      </c>
      <c r="D11" s="109" t="s">
        <v>335</v>
      </c>
      <c r="E11" s="109"/>
      <c r="F11" s="109" t="s">
        <v>345</v>
      </c>
    </row>
    <row r="12" spans="1:7" x14ac:dyDescent="0.4">
      <c r="A12" s="108"/>
      <c r="B12" s="110"/>
      <c r="C12" s="110"/>
      <c r="D12" s="110"/>
      <c r="E12" s="109"/>
      <c r="F12" s="109"/>
    </row>
    <row r="13" spans="1:7" x14ac:dyDescent="0.4">
      <c r="A13" s="111"/>
      <c r="B13" s="69"/>
      <c r="C13" s="69"/>
      <c r="D13" s="69"/>
      <c r="E13" s="69"/>
      <c r="F13" s="69"/>
    </row>
    <row r="14" spans="1:7" x14ac:dyDescent="0.4">
      <c r="A14" s="69"/>
      <c r="B14" s="69"/>
      <c r="C14" s="69"/>
      <c r="D14" s="69"/>
      <c r="E14" s="69"/>
      <c r="F14" s="69"/>
    </row>
    <row r="15" spans="1:7" ht="16.5" x14ac:dyDescent="0.4">
      <c r="A15" s="53" t="s">
        <v>110</v>
      </c>
      <c r="B15" s="54"/>
      <c r="C15" s="55"/>
      <c r="D15" s="69"/>
      <c r="E15" s="69"/>
      <c r="F15" s="69"/>
    </row>
    <row r="16" spans="1:7" ht="58" x14ac:dyDescent="0.45">
      <c r="A16" s="56" t="s">
        <v>158</v>
      </c>
      <c r="B16" s="56" t="s">
        <v>346</v>
      </c>
      <c r="C16" s="33"/>
      <c r="D16" s="69"/>
      <c r="E16" s="69"/>
      <c r="F16" s="69"/>
    </row>
    <row r="17" spans="1:6" x14ac:dyDescent="0.4">
      <c r="A17" s="69"/>
      <c r="B17" s="69"/>
      <c r="C17" s="69"/>
      <c r="D17" s="69"/>
      <c r="E17" s="69"/>
      <c r="F17" s="69"/>
    </row>
    <row r="18" spans="1:6" x14ac:dyDescent="0.4">
      <c r="A18" s="69"/>
      <c r="B18" s="69"/>
      <c r="C18" s="69"/>
      <c r="D18" s="69"/>
      <c r="E18" s="69"/>
      <c r="F18" s="69"/>
    </row>
    <row r="19" spans="1:6" x14ac:dyDescent="0.4">
      <c r="A19" s="69"/>
      <c r="B19" s="69"/>
      <c r="C19" s="69"/>
      <c r="D19" s="69"/>
      <c r="E19" s="69"/>
      <c r="F19" s="69"/>
    </row>
    <row r="22" spans="1:6" x14ac:dyDescent="0.4">
      <c r="A22" s="1"/>
      <c r="B22" s="1"/>
    </row>
    <row r="23" spans="1:6" x14ac:dyDescent="0.4">
      <c r="A23" s="1"/>
      <c r="B23" s="1"/>
    </row>
  </sheetData>
  <mergeCells count="1">
    <mergeCell ref="B7:D7"/>
  </mergeCells>
  <pageMargins left="0.7" right="0.7" top="0.75" bottom="0.75" header="0.3" footer="0.3"/>
  <pageSetup paperSize="9" scale="94"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14"/>
  <sheetViews>
    <sheetView topLeftCell="C109" zoomScale="70" zoomScaleNormal="70" workbookViewId="0">
      <selection activeCell="B114" sqref="B114"/>
    </sheetView>
  </sheetViews>
  <sheetFormatPr defaultColWidth="9.08984375" defaultRowHeight="14.5" x14ac:dyDescent="0.4"/>
  <cols>
    <col min="1" max="1" width="27.6328125" style="4" customWidth="1"/>
    <col min="2" max="2" width="26.08984375" style="4" customWidth="1"/>
    <col min="3" max="3" width="25.36328125" style="4" customWidth="1"/>
    <col min="4" max="4" width="24.90625" style="4" customWidth="1"/>
    <col min="5" max="5" width="29.453125" style="4" customWidth="1"/>
    <col min="6" max="6" width="17.54296875" style="4" customWidth="1"/>
    <col min="7" max="16384" width="9.08984375" style="4"/>
  </cols>
  <sheetData>
    <row r="1" spans="1:7" s="17" customFormat="1" ht="15" x14ac:dyDescent="0.4">
      <c r="A1" s="18" t="s">
        <v>125</v>
      </c>
    </row>
    <row r="2" spans="1:7" ht="18" x14ac:dyDescent="0.5">
      <c r="A2" s="89" t="s">
        <v>108</v>
      </c>
    </row>
    <row r="3" spans="1:7" x14ac:dyDescent="0.4">
      <c r="A3" s="18" t="s">
        <v>123</v>
      </c>
    </row>
    <row r="4" spans="1:7" s="21" customFormat="1" ht="16.5" x14ac:dyDescent="0.45">
      <c r="A4" s="18" t="s">
        <v>124</v>
      </c>
    </row>
    <row r="5" spans="1:7" ht="15" customHeight="1" x14ac:dyDescent="0.4">
      <c r="A5" s="37" t="s">
        <v>27</v>
      </c>
      <c r="B5" s="37" t="s">
        <v>28</v>
      </c>
      <c r="C5" s="69"/>
      <c r="D5" s="69"/>
      <c r="E5" s="69"/>
    </row>
    <row r="6" spans="1:7" ht="20.399999999999999" customHeight="1" x14ac:dyDescent="0.4">
      <c r="A6" s="71"/>
      <c r="B6" s="71"/>
      <c r="C6" s="69"/>
      <c r="D6" s="69"/>
      <c r="E6" s="69"/>
      <c r="F6" s="7"/>
    </row>
    <row r="7" spans="1:7" ht="29" x14ac:dyDescent="0.4">
      <c r="A7" s="81" t="s">
        <v>230</v>
      </c>
      <c r="B7" s="28" t="s">
        <v>25</v>
      </c>
      <c r="C7" s="28" t="s">
        <v>37</v>
      </c>
      <c r="D7" s="28" t="s">
        <v>178</v>
      </c>
      <c r="E7" s="28" t="s">
        <v>180</v>
      </c>
    </row>
    <row r="8" spans="1:7" ht="15" x14ac:dyDescent="0.4">
      <c r="A8" s="150" t="s">
        <v>276</v>
      </c>
      <c r="B8" s="136" t="s">
        <v>277</v>
      </c>
      <c r="C8" s="71">
        <v>379</v>
      </c>
      <c r="D8" s="71">
        <v>803</v>
      </c>
      <c r="E8" s="71"/>
    </row>
    <row r="9" spans="1:7" x14ac:dyDescent="0.4">
      <c r="A9" s="82"/>
      <c r="B9" s="71"/>
      <c r="C9" s="71"/>
      <c r="D9" s="71"/>
      <c r="E9" s="69"/>
    </row>
    <row r="10" spans="1:7" ht="29" x14ac:dyDescent="0.4">
      <c r="A10" s="83" t="s">
        <v>38</v>
      </c>
      <c r="B10" s="28" t="s">
        <v>39</v>
      </c>
      <c r="C10" s="28" t="s">
        <v>40</v>
      </c>
      <c r="D10" s="28"/>
      <c r="E10" s="69"/>
      <c r="F10" s="148"/>
    </row>
    <row r="11" spans="1:7" ht="15" x14ac:dyDescent="0.4">
      <c r="A11" s="84" t="s">
        <v>128</v>
      </c>
      <c r="B11" s="149">
        <v>24.034869240348598</v>
      </c>
      <c r="C11" s="85"/>
      <c r="D11" s="86"/>
      <c r="E11" s="69"/>
      <c r="F11" s="148"/>
    </row>
    <row r="12" spans="1:7" ht="29" x14ac:dyDescent="0.4">
      <c r="A12" s="84" t="s">
        <v>129</v>
      </c>
      <c r="B12" s="149">
        <v>5.85305105853051</v>
      </c>
      <c r="C12" s="85"/>
      <c r="D12" s="86"/>
      <c r="E12" s="69"/>
      <c r="F12" s="148"/>
    </row>
    <row r="13" spans="1:7" ht="15" x14ac:dyDescent="0.4">
      <c r="A13" s="84" t="s">
        <v>132</v>
      </c>
      <c r="B13" s="149">
        <v>7.9701120797011198</v>
      </c>
      <c r="C13" s="85"/>
      <c r="D13" s="86"/>
      <c r="E13" s="69"/>
      <c r="F13" s="148"/>
    </row>
    <row r="14" spans="1:7" ht="15" x14ac:dyDescent="0.4">
      <c r="A14" s="84" t="s">
        <v>130</v>
      </c>
      <c r="B14" s="149">
        <v>2.2415940224159399</v>
      </c>
      <c r="C14" s="85"/>
      <c r="D14" s="86"/>
      <c r="E14" s="69"/>
      <c r="F14" s="148"/>
    </row>
    <row r="15" spans="1:7" ht="15" x14ac:dyDescent="0.4">
      <c r="A15" s="84" t="s">
        <v>111</v>
      </c>
      <c r="B15" s="149">
        <v>2.9887920298879198</v>
      </c>
      <c r="C15" s="85"/>
      <c r="D15" s="86"/>
      <c r="E15" s="69"/>
      <c r="F15" s="148"/>
    </row>
    <row r="16" spans="1:7" ht="15" x14ac:dyDescent="0.4">
      <c r="A16" s="84" t="s">
        <v>274</v>
      </c>
      <c r="B16" s="149">
        <v>56.911581569115803</v>
      </c>
      <c r="C16" s="85"/>
      <c r="D16" s="86"/>
      <c r="E16" s="69"/>
      <c r="F16" s="148"/>
      <c r="G16" s="148"/>
    </row>
    <row r="17" spans="1:5" x14ac:dyDescent="0.4">
      <c r="A17" s="83" t="s">
        <v>146</v>
      </c>
      <c r="B17" s="28" t="s">
        <v>43</v>
      </c>
      <c r="C17" s="85"/>
      <c r="D17" s="86"/>
      <c r="E17" s="69"/>
    </row>
    <row r="18" spans="1:5" x14ac:dyDescent="0.4">
      <c r="A18" s="67" t="s">
        <v>59</v>
      </c>
      <c r="B18" s="149"/>
      <c r="C18" s="75"/>
      <c r="D18" s="86"/>
      <c r="E18" s="69"/>
    </row>
    <row r="19" spans="1:5" x14ac:dyDescent="0.4">
      <c r="A19" s="67" t="s">
        <v>60</v>
      </c>
      <c r="B19" s="149"/>
      <c r="C19" s="75"/>
      <c r="D19" s="86"/>
      <c r="E19" s="69"/>
    </row>
    <row r="20" spans="1:5" x14ac:dyDescent="0.4">
      <c r="A20" s="67" t="s">
        <v>141</v>
      </c>
      <c r="B20" s="149"/>
      <c r="C20" s="75"/>
      <c r="D20" s="86"/>
      <c r="E20" s="69"/>
    </row>
    <row r="21" spans="1:5" x14ac:dyDescent="0.4">
      <c r="A21" s="67" t="s">
        <v>61</v>
      </c>
      <c r="B21" s="149"/>
      <c r="C21" s="75"/>
      <c r="D21" s="86"/>
      <c r="E21" s="69"/>
    </row>
    <row r="22" spans="1:5" x14ac:dyDescent="0.4">
      <c r="A22" s="67" t="s">
        <v>142</v>
      </c>
      <c r="B22" s="149"/>
      <c r="C22" s="75"/>
      <c r="D22" s="86"/>
      <c r="E22" s="69"/>
    </row>
    <row r="23" spans="1:5" x14ac:dyDescent="0.4">
      <c r="A23" s="67" t="s">
        <v>62</v>
      </c>
      <c r="B23" s="149"/>
      <c r="C23" s="75"/>
      <c r="D23" s="86"/>
      <c r="E23" s="69"/>
    </row>
    <row r="24" spans="1:5" x14ac:dyDescent="0.4">
      <c r="A24" s="67" t="s">
        <v>63</v>
      </c>
      <c r="B24" s="149">
        <v>0.74719800747197995</v>
      </c>
      <c r="C24" s="75"/>
      <c r="D24" s="86"/>
      <c r="E24" s="69"/>
    </row>
    <row r="25" spans="1:5" x14ac:dyDescent="0.4">
      <c r="A25" s="67" t="s">
        <v>64</v>
      </c>
      <c r="B25" s="149"/>
      <c r="C25" s="75"/>
      <c r="D25" s="86"/>
      <c r="E25" s="69"/>
    </row>
    <row r="26" spans="1:5" x14ac:dyDescent="0.4">
      <c r="A26" s="67" t="s">
        <v>65</v>
      </c>
      <c r="B26" s="149">
        <v>0.12453300124533</v>
      </c>
      <c r="C26" s="75"/>
      <c r="D26" s="86"/>
      <c r="E26" s="69"/>
    </row>
    <row r="27" spans="1:5" x14ac:dyDescent="0.4">
      <c r="A27" s="67" t="s">
        <v>66</v>
      </c>
      <c r="B27" s="149">
        <v>0.37359900373598998</v>
      </c>
      <c r="C27" s="75"/>
      <c r="D27" s="86"/>
      <c r="E27" s="69"/>
    </row>
    <row r="28" spans="1:5" x14ac:dyDescent="0.4">
      <c r="A28" s="67" t="s">
        <v>179</v>
      </c>
      <c r="B28" s="149"/>
      <c r="C28" s="75"/>
      <c r="D28" s="86"/>
      <c r="E28" s="69"/>
    </row>
    <row r="29" spans="1:5" x14ac:dyDescent="0.4">
      <c r="A29" s="67" t="s">
        <v>67</v>
      </c>
      <c r="B29" s="149"/>
      <c r="C29" s="75"/>
      <c r="D29" s="86"/>
      <c r="E29" s="69"/>
    </row>
    <row r="30" spans="1:5" x14ac:dyDescent="0.4">
      <c r="A30" s="67" t="s">
        <v>68</v>
      </c>
      <c r="B30" s="149">
        <v>0.74719800747197995</v>
      </c>
      <c r="C30" s="75"/>
      <c r="D30" s="86"/>
      <c r="E30" s="69"/>
    </row>
    <row r="31" spans="1:5" x14ac:dyDescent="0.4">
      <c r="A31" s="67" t="s">
        <v>69</v>
      </c>
      <c r="B31" s="149"/>
      <c r="C31" s="75"/>
      <c r="D31" s="86"/>
      <c r="E31" s="69"/>
    </row>
    <row r="32" spans="1:5" x14ac:dyDescent="0.4">
      <c r="A32" s="67" t="s">
        <v>70</v>
      </c>
      <c r="B32" s="149">
        <v>0.37359900373598998</v>
      </c>
      <c r="C32" s="75"/>
      <c r="D32" s="86"/>
      <c r="E32" s="69"/>
    </row>
    <row r="33" spans="1:5" x14ac:dyDescent="0.4">
      <c r="A33" s="67" t="s">
        <v>71</v>
      </c>
      <c r="B33" s="149">
        <v>6.2266500622664998</v>
      </c>
      <c r="C33" s="75"/>
      <c r="D33" s="86"/>
      <c r="E33" s="69"/>
    </row>
    <row r="34" spans="1:5" x14ac:dyDescent="0.4">
      <c r="A34" s="67" t="s">
        <v>143</v>
      </c>
      <c r="B34" s="149"/>
      <c r="C34" s="75"/>
      <c r="D34" s="86"/>
      <c r="E34" s="69"/>
    </row>
    <row r="35" spans="1:5" x14ac:dyDescent="0.4">
      <c r="A35" s="67" t="s">
        <v>72</v>
      </c>
      <c r="B35" s="149">
        <v>1.61892901618929</v>
      </c>
      <c r="C35" s="75"/>
      <c r="D35" s="86"/>
      <c r="E35" s="69"/>
    </row>
    <row r="36" spans="1:5" x14ac:dyDescent="0.4">
      <c r="A36" s="67" t="s">
        <v>73</v>
      </c>
      <c r="B36" s="149">
        <v>2.6151930261519301</v>
      </c>
      <c r="C36" s="75"/>
      <c r="D36" s="86"/>
      <c r="E36" s="69"/>
    </row>
    <row r="37" spans="1:5" x14ac:dyDescent="0.4">
      <c r="A37" s="67" t="s">
        <v>74</v>
      </c>
      <c r="B37" s="149"/>
      <c r="C37" s="75"/>
      <c r="D37" s="86"/>
      <c r="E37" s="69"/>
    </row>
    <row r="38" spans="1:5" x14ac:dyDescent="0.4">
      <c r="A38" s="67" t="s">
        <v>75</v>
      </c>
      <c r="B38" s="149"/>
      <c r="C38" s="75"/>
      <c r="D38" s="86"/>
      <c r="E38" s="69"/>
    </row>
    <row r="39" spans="1:5" x14ac:dyDescent="0.4">
      <c r="A39" s="67" t="s">
        <v>76</v>
      </c>
      <c r="B39" s="149">
        <v>2.4906600249066</v>
      </c>
      <c r="C39" s="75"/>
      <c r="D39" s="86"/>
      <c r="E39" s="69"/>
    </row>
    <row r="40" spans="1:5" x14ac:dyDescent="0.4">
      <c r="A40" s="67" t="s">
        <v>77</v>
      </c>
      <c r="B40" s="149">
        <v>5.2303860523038601</v>
      </c>
      <c r="C40" s="75"/>
      <c r="D40" s="86"/>
      <c r="E40" s="69"/>
    </row>
    <row r="41" spans="1:5" x14ac:dyDescent="0.4">
      <c r="A41" s="67" t="s">
        <v>78</v>
      </c>
      <c r="B41" s="149"/>
      <c r="C41" s="75"/>
      <c r="D41" s="86"/>
      <c r="E41" s="69"/>
    </row>
    <row r="42" spans="1:5" x14ac:dyDescent="0.4">
      <c r="A42" s="67" t="s">
        <v>79</v>
      </c>
      <c r="B42" s="149"/>
      <c r="C42" s="75"/>
      <c r="D42" s="86"/>
      <c r="E42" s="69"/>
    </row>
    <row r="43" spans="1:5" x14ac:dyDescent="0.4">
      <c r="A43" s="67" t="s">
        <v>80</v>
      </c>
      <c r="B43" s="149"/>
      <c r="C43" s="75"/>
      <c r="D43" s="86"/>
      <c r="E43" s="69"/>
    </row>
    <row r="44" spans="1:5" x14ac:dyDescent="0.4">
      <c r="A44" s="67" t="s">
        <v>81</v>
      </c>
      <c r="B44" s="149"/>
      <c r="C44" s="75"/>
      <c r="D44" s="86"/>
      <c r="E44" s="69"/>
    </row>
    <row r="45" spans="1:5" x14ac:dyDescent="0.4">
      <c r="A45" s="67" t="s">
        <v>82</v>
      </c>
      <c r="B45" s="149">
        <v>0.49813200498131999</v>
      </c>
      <c r="C45" s="75"/>
      <c r="D45" s="86"/>
      <c r="E45" s="69"/>
    </row>
    <row r="46" spans="1:5" x14ac:dyDescent="0.4">
      <c r="A46" s="67" t="s">
        <v>83</v>
      </c>
      <c r="B46" s="149"/>
      <c r="C46" s="75"/>
      <c r="D46" s="86"/>
      <c r="E46" s="69"/>
    </row>
    <row r="47" spans="1:5" x14ac:dyDescent="0.4">
      <c r="A47" s="67" t="s">
        <v>84</v>
      </c>
      <c r="B47" s="149"/>
      <c r="C47" s="75"/>
      <c r="D47" s="86"/>
      <c r="E47" s="69"/>
    </row>
    <row r="48" spans="1:5" x14ac:dyDescent="0.4">
      <c r="A48" s="67" t="s">
        <v>85</v>
      </c>
      <c r="B48" s="149"/>
      <c r="C48" s="75"/>
      <c r="D48" s="86"/>
      <c r="E48" s="69"/>
    </row>
    <row r="49" spans="1:5" x14ac:dyDescent="0.4">
      <c r="A49" s="67" t="s">
        <v>86</v>
      </c>
      <c r="B49" s="149">
        <v>0.49813200498131999</v>
      </c>
      <c r="C49" s="75"/>
      <c r="D49" s="86"/>
      <c r="E49" s="69"/>
    </row>
    <row r="50" spans="1:5" x14ac:dyDescent="0.4">
      <c r="A50" s="67" t="s">
        <v>87</v>
      </c>
      <c r="B50" s="149"/>
      <c r="C50" s="75"/>
      <c r="D50" s="86"/>
      <c r="E50" s="69"/>
    </row>
    <row r="51" spans="1:5" x14ac:dyDescent="0.4">
      <c r="A51" s="67" t="s">
        <v>88</v>
      </c>
      <c r="B51" s="149">
        <v>0.37359900373598998</v>
      </c>
      <c r="C51" s="75"/>
      <c r="D51" s="86"/>
      <c r="E51" s="69"/>
    </row>
    <row r="52" spans="1:5" x14ac:dyDescent="0.4">
      <c r="A52" s="67" t="s">
        <v>89</v>
      </c>
      <c r="B52" s="149"/>
      <c r="C52" s="75"/>
      <c r="D52" s="86"/>
      <c r="E52" s="69"/>
    </row>
    <row r="53" spans="1:5" x14ac:dyDescent="0.4">
      <c r="A53" s="67" t="s">
        <v>90</v>
      </c>
      <c r="B53" s="149">
        <v>1.8679950186799501</v>
      </c>
      <c r="C53" s="75"/>
      <c r="D53" s="86"/>
      <c r="E53" s="69"/>
    </row>
    <row r="54" spans="1:5" x14ac:dyDescent="0.4">
      <c r="A54" s="67" t="s">
        <v>91</v>
      </c>
      <c r="B54" s="149">
        <v>0.37359900373598998</v>
      </c>
      <c r="C54" s="75"/>
      <c r="D54" s="86"/>
      <c r="E54" s="69"/>
    </row>
    <row r="55" spans="1:5" x14ac:dyDescent="0.4">
      <c r="A55" s="67" t="s">
        <v>92</v>
      </c>
      <c r="B55" s="149"/>
      <c r="C55" s="75"/>
      <c r="D55" s="86"/>
      <c r="E55" s="69"/>
    </row>
    <row r="56" spans="1:5" x14ac:dyDescent="0.4">
      <c r="A56" s="67" t="s">
        <v>93</v>
      </c>
      <c r="B56" s="149"/>
      <c r="C56" s="75"/>
      <c r="D56" s="86"/>
      <c r="E56" s="69"/>
    </row>
    <row r="57" spans="1:5" x14ac:dyDescent="0.4">
      <c r="A57" s="67" t="s">
        <v>94</v>
      </c>
      <c r="B57" s="149"/>
      <c r="C57" s="75"/>
      <c r="D57" s="86"/>
      <c r="E57" s="69"/>
    </row>
    <row r="58" spans="1:5" x14ac:dyDescent="0.4">
      <c r="A58" s="67" t="s">
        <v>95</v>
      </c>
      <c r="B58" s="149"/>
      <c r="C58" s="75"/>
      <c r="D58" s="86"/>
      <c r="E58" s="69"/>
    </row>
    <row r="59" spans="1:5" x14ac:dyDescent="0.4">
      <c r="A59" s="67" t="s">
        <v>96</v>
      </c>
      <c r="B59" s="149"/>
      <c r="C59" s="75"/>
      <c r="D59" s="86"/>
      <c r="E59" s="69"/>
    </row>
    <row r="60" spans="1:5" x14ac:dyDescent="0.4">
      <c r="A60" s="67" t="s">
        <v>97</v>
      </c>
      <c r="B60" s="149">
        <v>2.8642590286425902</v>
      </c>
      <c r="C60" s="75"/>
      <c r="D60" s="86"/>
      <c r="E60" s="69"/>
    </row>
    <row r="61" spans="1:5" x14ac:dyDescent="0.4">
      <c r="A61" s="67" t="s">
        <v>98</v>
      </c>
      <c r="B61" s="149">
        <v>0.99626400996263997</v>
      </c>
      <c r="C61" s="75"/>
      <c r="D61" s="86"/>
      <c r="E61" s="69"/>
    </row>
    <row r="62" spans="1:5" x14ac:dyDescent="0.4">
      <c r="A62" s="67" t="s">
        <v>99</v>
      </c>
      <c r="B62" s="149"/>
      <c r="C62" s="75"/>
      <c r="D62" s="86"/>
      <c r="E62" s="69"/>
    </row>
    <row r="63" spans="1:5" x14ac:dyDescent="0.4">
      <c r="A63" s="67" t="s">
        <v>144</v>
      </c>
      <c r="B63" s="149">
        <v>0.24906600249065999</v>
      </c>
      <c r="C63" s="75"/>
      <c r="D63" s="86"/>
      <c r="E63" s="69"/>
    </row>
    <row r="64" spans="1:5" x14ac:dyDescent="0.4">
      <c r="A64" s="67" t="s">
        <v>100</v>
      </c>
      <c r="B64" s="149"/>
      <c r="C64" s="75"/>
      <c r="D64" s="86"/>
      <c r="E64" s="69"/>
    </row>
    <row r="65" spans="1:6" x14ac:dyDescent="0.4">
      <c r="A65" s="67" t="s">
        <v>101</v>
      </c>
      <c r="B65" s="149">
        <v>13.8231631382316</v>
      </c>
      <c r="C65" s="75"/>
      <c r="D65" s="86"/>
      <c r="E65" s="69"/>
    </row>
    <row r="66" spans="1:6" x14ac:dyDescent="0.4">
      <c r="A66" s="67" t="s">
        <v>145</v>
      </c>
      <c r="B66" s="149"/>
      <c r="C66" s="75"/>
      <c r="D66" s="86"/>
      <c r="E66" s="69"/>
    </row>
    <row r="67" spans="1:6" x14ac:dyDescent="0.4">
      <c r="A67" s="137" t="s">
        <v>275</v>
      </c>
      <c r="B67" s="149">
        <v>3.8605230386052298</v>
      </c>
      <c r="C67" s="75"/>
      <c r="D67" s="86"/>
      <c r="E67" s="69"/>
    </row>
    <row r="68" spans="1:6" x14ac:dyDescent="0.4">
      <c r="A68" s="87" t="s">
        <v>148</v>
      </c>
      <c r="B68" s="149">
        <v>45.952677459526697</v>
      </c>
      <c r="C68" s="75"/>
      <c r="D68" s="86"/>
      <c r="E68" s="69"/>
    </row>
    <row r="69" spans="1:6" ht="15" x14ac:dyDescent="0.4">
      <c r="A69" s="67" t="s">
        <v>52</v>
      </c>
      <c r="B69" s="149">
        <v>0.74719800747197995</v>
      </c>
      <c r="C69" s="75"/>
      <c r="D69" s="86"/>
      <c r="E69" s="148"/>
      <c r="F69" s="148"/>
    </row>
    <row r="70" spans="1:6" ht="15" x14ac:dyDescent="0.4">
      <c r="A70" s="67" t="s">
        <v>134</v>
      </c>
      <c r="B70" s="149">
        <v>0.24906600249065999</v>
      </c>
      <c r="C70" s="75"/>
      <c r="D70" s="86"/>
      <c r="E70" s="148"/>
    </row>
    <row r="71" spans="1:6" ht="15" x14ac:dyDescent="0.4">
      <c r="A71" s="67" t="s">
        <v>135</v>
      </c>
      <c r="B71" s="149">
        <v>0</v>
      </c>
      <c r="C71" s="75"/>
      <c r="D71" s="86"/>
      <c r="E71" s="148"/>
    </row>
    <row r="72" spans="1:6" ht="15" x14ac:dyDescent="0.4">
      <c r="A72" s="67" t="s">
        <v>137</v>
      </c>
      <c r="B72" s="149">
        <v>0</v>
      </c>
      <c r="C72" s="75"/>
      <c r="D72" s="86"/>
      <c r="E72" s="148"/>
    </row>
    <row r="73" spans="1:6" ht="15" x14ac:dyDescent="0.4">
      <c r="A73" s="67" t="s">
        <v>138</v>
      </c>
      <c r="B73" s="149">
        <v>0</v>
      </c>
      <c r="C73" s="75"/>
      <c r="D73" s="86"/>
      <c r="E73" s="148"/>
    </row>
    <row r="74" spans="1:6" ht="15" x14ac:dyDescent="0.4">
      <c r="A74" s="67" t="s">
        <v>136</v>
      </c>
      <c r="B74" s="149">
        <v>0.24906600249065999</v>
      </c>
      <c r="C74" s="75"/>
      <c r="D74" s="86"/>
      <c r="E74" s="148"/>
    </row>
    <row r="75" spans="1:6" ht="15" x14ac:dyDescent="0.4">
      <c r="A75" s="67" t="s">
        <v>274</v>
      </c>
      <c r="B75" s="149">
        <v>52.801992528019902</v>
      </c>
      <c r="C75" s="75"/>
      <c r="D75" s="86"/>
      <c r="E75" s="148"/>
    </row>
    <row r="76" spans="1:6" x14ac:dyDescent="0.4">
      <c r="A76" s="68" t="s">
        <v>51</v>
      </c>
      <c r="B76" s="69"/>
      <c r="C76" s="69"/>
      <c r="D76" s="69"/>
      <c r="E76" s="69"/>
    </row>
    <row r="77" spans="1:6" x14ac:dyDescent="0.4">
      <c r="A77" s="68" t="s">
        <v>114</v>
      </c>
      <c r="B77" s="69"/>
      <c r="C77" s="69"/>
      <c r="D77" s="69"/>
      <c r="E77" s="69"/>
    </row>
    <row r="78" spans="1:6" x14ac:dyDescent="0.4">
      <c r="A78" s="68" t="s">
        <v>41</v>
      </c>
      <c r="B78" s="69"/>
      <c r="C78" s="69"/>
      <c r="D78" s="69"/>
      <c r="E78" s="69"/>
    </row>
    <row r="79" spans="1:6" x14ac:dyDescent="0.4">
      <c r="A79" s="68" t="s">
        <v>42</v>
      </c>
      <c r="B79" s="69"/>
      <c r="C79" s="69"/>
      <c r="D79" s="69"/>
      <c r="E79" s="69"/>
    </row>
    <row r="80" spans="1:6" x14ac:dyDescent="0.4">
      <c r="A80" s="88" t="s">
        <v>147</v>
      </c>
      <c r="B80" s="69"/>
      <c r="C80" s="69"/>
      <c r="D80" s="69"/>
      <c r="E80" s="69"/>
    </row>
    <row r="81" spans="1:5" x14ac:dyDescent="0.4">
      <c r="A81" s="88" t="s">
        <v>53</v>
      </c>
      <c r="B81" s="69"/>
      <c r="C81" s="69"/>
      <c r="D81" s="69"/>
      <c r="E81" s="69"/>
    </row>
    <row r="82" spans="1:5" x14ac:dyDescent="0.4">
      <c r="A82" s="88"/>
      <c r="B82" s="69"/>
      <c r="C82" s="69"/>
      <c r="D82" s="69"/>
      <c r="E82" s="69"/>
    </row>
    <row r="83" spans="1:5" x14ac:dyDescent="0.4">
      <c r="A83" s="69"/>
      <c r="B83" s="69"/>
      <c r="C83" s="69"/>
      <c r="D83" s="69"/>
      <c r="E83" s="69"/>
    </row>
    <row r="84" spans="1:5" ht="18" x14ac:dyDescent="0.5">
      <c r="A84" s="89" t="s">
        <v>149</v>
      </c>
      <c r="B84" s="33"/>
      <c r="C84" s="33"/>
      <c r="D84" s="33"/>
      <c r="E84" s="33"/>
    </row>
    <row r="85" spans="1:5" ht="16.5" x14ac:dyDescent="0.45">
      <c r="A85" s="18" t="s">
        <v>117</v>
      </c>
      <c r="B85" s="22"/>
      <c r="C85" s="22"/>
      <c r="D85" s="22"/>
      <c r="E85" s="22"/>
    </row>
    <row r="86" spans="1:5" s="21" customFormat="1" ht="16.5" x14ac:dyDescent="0.45">
      <c r="A86" s="18" t="s">
        <v>113</v>
      </c>
    </row>
    <row r="87" spans="1:5" s="21" customFormat="1" ht="16.5" x14ac:dyDescent="0.45">
      <c r="A87" s="28" t="s">
        <v>369</v>
      </c>
      <c r="B87" s="28" t="s">
        <v>370</v>
      </c>
    </row>
    <row r="88" spans="1:5" s="21" customFormat="1" ht="115.5" x14ac:dyDescent="0.45">
      <c r="A88" s="171" t="s">
        <v>347</v>
      </c>
      <c r="B88" s="171">
        <v>3</v>
      </c>
    </row>
    <row r="89" spans="1:5" s="21" customFormat="1" ht="99" x14ac:dyDescent="0.45">
      <c r="A89" s="171" t="s">
        <v>348</v>
      </c>
      <c r="B89" s="171">
        <v>3</v>
      </c>
    </row>
    <row r="90" spans="1:5" s="21" customFormat="1" ht="82.5" x14ac:dyDescent="0.45">
      <c r="A90" s="171" t="s">
        <v>349</v>
      </c>
      <c r="B90" s="171">
        <v>3</v>
      </c>
    </row>
    <row r="91" spans="1:5" ht="66" x14ac:dyDescent="0.45">
      <c r="A91" s="171" t="s">
        <v>350</v>
      </c>
      <c r="B91" s="171">
        <v>2</v>
      </c>
      <c r="C91" s="22"/>
      <c r="D91" s="22"/>
    </row>
    <row r="92" spans="1:5" ht="82.5" x14ac:dyDescent="0.45">
      <c r="A92" s="23" t="s">
        <v>351</v>
      </c>
      <c r="B92" s="9">
        <v>2</v>
      </c>
      <c r="C92" s="22"/>
      <c r="D92" s="22"/>
    </row>
    <row r="93" spans="1:5" ht="82.5" x14ac:dyDescent="0.45">
      <c r="A93" s="23" t="s">
        <v>352</v>
      </c>
      <c r="B93" s="9">
        <v>1</v>
      </c>
    </row>
    <row r="94" spans="1:5" ht="43.5" x14ac:dyDescent="0.4">
      <c r="A94" s="9" t="s">
        <v>353</v>
      </c>
      <c r="B94" s="9">
        <v>1</v>
      </c>
    </row>
    <row r="95" spans="1:5" ht="43.5" x14ac:dyDescent="0.4">
      <c r="A95" s="9" t="s">
        <v>354</v>
      </c>
      <c r="B95" s="9">
        <v>1</v>
      </c>
    </row>
    <row r="96" spans="1:5" ht="72.5" x14ac:dyDescent="0.4">
      <c r="A96" s="9" t="s">
        <v>355</v>
      </c>
      <c r="B96" s="9">
        <v>1</v>
      </c>
    </row>
    <row r="97" spans="1:3" ht="58" x14ac:dyDescent="0.4">
      <c r="A97" s="9" t="s">
        <v>356</v>
      </c>
      <c r="B97" s="9">
        <v>1</v>
      </c>
    </row>
    <row r="98" spans="1:3" ht="72.5" x14ac:dyDescent="0.4">
      <c r="A98" s="9" t="s">
        <v>357</v>
      </c>
      <c r="B98" s="9">
        <v>0</v>
      </c>
    </row>
    <row r="99" spans="1:3" ht="43.5" x14ac:dyDescent="0.4">
      <c r="A99" s="9" t="s">
        <v>358</v>
      </c>
      <c r="B99" s="9">
        <v>0</v>
      </c>
    </row>
    <row r="100" spans="1:3" ht="43.5" x14ac:dyDescent="0.4">
      <c r="A100" s="9" t="s">
        <v>359</v>
      </c>
      <c r="B100" s="9">
        <v>0</v>
      </c>
    </row>
    <row r="101" spans="1:3" ht="72.5" x14ac:dyDescent="0.4">
      <c r="A101" s="9" t="s">
        <v>360</v>
      </c>
      <c r="B101" s="9">
        <v>0</v>
      </c>
    </row>
    <row r="102" spans="1:3" ht="43.5" x14ac:dyDescent="0.4">
      <c r="A102" s="9" t="s">
        <v>361</v>
      </c>
      <c r="B102" s="9">
        <v>0</v>
      </c>
    </row>
    <row r="103" spans="1:3" ht="58" x14ac:dyDescent="0.4">
      <c r="A103" s="9" t="s">
        <v>362</v>
      </c>
      <c r="B103" s="9">
        <v>0</v>
      </c>
    </row>
    <row r="104" spans="1:3" ht="58" x14ac:dyDescent="0.4">
      <c r="A104" s="9" t="s">
        <v>363</v>
      </c>
      <c r="B104" s="9">
        <v>0</v>
      </c>
    </row>
    <row r="105" spans="1:3" ht="72.5" x14ac:dyDescent="0.4">
      <c r="A105" s="9" t="s">
        <v>364</v>
      </c>
      <c r="B105" s="9">
        <v>0</v>
      </c>
    </row>
    <row r="106" spans="1:3" ht="72.5" x14ac:dyDescent="0.4">
      <c r="A106" s="9" t="s">
        <v>365</v>
      </c>
      <c r="B106" s="9">
        <v>0</v>
      </c>
    </row>
    <row r="107" spans="1:3" ht="72.5" x14ac:dyDescent="0.4">
      <c r="A107" s="9" t="s">
        <v>366</v>
      </c>
      <c r="B107" s="9">
        <v>0</v>
      </c>
    </row>
    <row r="108" spans="1:3" ht="58" x14ac:dyDescent="0.4">
      <c r="A108" s="9" t="s">
        <v>367</v>
      </c>
      <c r="B108" s="9">
        <v>0</v>
      </c>
    </row>
    <row r="109" spans="1:3" ht="72.5" x14ac:dyDescent="0.4">
      <c r="A109" s="9" t="s">
        <v>368</v>
      </c>
      <c r="B109" s="9">
        <v>0</v>
      </c>
    </row>
    <row r="112" spans="1:3" ht="16.5" x14ac:dyDescent="0.4">
      <c r="A112" s="53" t="s">
        <v>110</v>
      </c>
      <c r="B112" s="54"/>
      <c r="C112" s="24"/>
    </row>
    <row r="113" spans="1:3" ht="159.5" x14ac:dyDescent="0.4">
      <c r="A113" s="56" t="s">
        <v>118</v>
      </c>
      <c r="B113" s="25" t="s">
        <v>372</v>
      </c>
      <c r="C113" s="26"/>
    </row>
    <row r="114" spans="1:3" ht="116" x14ac:dyDescent="0.4">
      <c r="A114" s="46" t="s">
        <v>157</v>
      </c>
      <c r="B114" s="56" t="s">
        <v>371</v>
      </c>
      <c r="C114" s="12"/>
    </row>
  </sheetData>
  <hyperlinks>
    <hyperlink ref="A8" r:id="rId1" xr:uid="{9A999655-ECE1-4F98-A546-B1351367BD24}"/>
  </hyperlinks>
  <pageMargins left="0.7" right="0.7" top="0.75" bottom="0.75" header="0.3" footer="0.3"/>
  <pageSetup paperSize="9" scale="74" orientation="landscape" horizontalDpi="4294967293"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86"/>
  <sheetViews>
    <sheetView topLeftCell="A3" zoomScale="70" zoomScaleNormal="70" workbookViewId="0">
      <selection activeCell="A3" sqref="A3"/>
    </sheetView>
  </sheetViews>
  <sheetFormatPr defaultColWidth="8.90625" defaultRowHeight="16.5" x14ac:dyDescent="0.45"/>
  <cols>
    <col min="1" max="1" width="19.90625" style="21" customWidth="1"/>
    <col min="2" max="2" width="11.90625" style="21" customWidth="1"/>
    <col min="3" max="3" width="14.08984375" style="21" customWidth="1"/>
    <col min="4" max="4" width="14.90625" style="21" customWidth="1"/>
    <col min="5" max="5" width="14.81640625" style="21" customWidth="1"/>
    <col min="6" max="6" width="17" style="21" customWidth="1"/>
    <col min="7" max="16384" width="8.90625" style="21"/>
  </cols>
  <sheetData>
    <row r="1" spans="1:6" x14ac:dyDescent="0.45">
      <c r="A1" s="18" t="s">
        <v>112</v>
      </c>
    </row>
    <row r="2" spans="1:6" ht="18" x14ac:dyDescent="0.5">
      <c r="A2" s="89" t="s">
        <v>169</v>
      </c>
      <c r="B2" s="33"/>
      <c r="C2" s="33"/>
      <c r="D2" s="33"/>
      <c r="E2" s="33"/>
    </row>
    <row r="3" spans="1:6" s="13" customFormat="1" x14ac:dyDescent="0.45">
      <c r="A3" s="36" t="s">
        <v>170</v>
      </c>
      <c r="B3" s="36"/>
      <c r="C3" s="36"/>
      <c r="D3" s="33"/>
      <c r="E3" s="33"/>
      <c r="F3" s="21"/>
    </row>
    <row r="4" spans="1:6" ht="30" customHeight="1" x14ac:dyDescent="0.45">
      <c r="A4" s="90" t="s">
        <v>27</v>
      </c>
      <c r="B4" s="90" t="s">
        <v>28</v>
      </c>
      <c r="C4" s="90" t="s">
        <v>45</v>
      </c>
      <c r="D4" s="33"/>
      <c r="E4" s="33"/>
    </row>
    <row r="5" spans="1:6" ht="29" x14ac:dyDescent="0.45">
      <c r="A5" s="151">
        <v>44666</v>
      </c>
      <c r="B5" s="152" t="s">
        <v>250</v>
      </c>
      <c r="C5" s="11" t="s">
        <v>44</v>
      </c>
      <c r="D5" s="33"/>
      <c r="E5" s="33"/>
    </row>
    <row r="6" spans="1:6" x14ac:dyDescent="0.45">
      <c r="A6" s="153"/>
      <c r="B6" s="8"/>
      <c r="C6" s="20"/>
      <c r="D6" s="33"/>
      <c r="E6" s="33"/>
    </row>
    <row r="7" spans="1:6" x14ac:dyDescent="0.45">
      <c r="A7" s="153"/>
      <c r="B7" s="8"/>
      <c r="C7" s="20"/>
      <c r="D7" s="33"/>
      <c r="E7" s="33"/>
    </row>
    <row r="8" spans="1:6" x14ac:dyDescent="0.45">
      <c r="A8" s="153"/>
      <c r="B8" s="8"/>
      <c r="C8" s="20"/>
      <c r="D8" s="33"/>
      <c r="E8" s="33"/>
    </row>
    <row r="9" spans="1:6" x14ac:dyDescent="0.45">
      <c r="A9" s="153"/>
      <c r="B9" s="8"/>
      <c r="C9" s="20"/>
      <c r="D9" s="33"/>
      <c r="E9" s="33"/>
    </row>
    <row r="10" spans="1:6" x14ac:dyDescent="0.45">
      <c r="A10" s="153"/>
      <c r="B10" s="8"/>
      <c r="C10" s="20"/>
      <c r="D10" s="33"/>
      <c r="E10" s="33"/>
    </row>
    <row r="11" spans="1:6" x14ac:dyDescent="0.45">
      <c r="A11" s="153"/>
      <c r="B11" s="8"/>
      <c r="C11" s="20"/>
      <c r="D11" s="33"/>
      <c r="E11" s="33"/>
    </row>
    <row r="12" spans="1:6" x14ac:dyDescent="0.45">
      <c r="A12" s="153"/>
      <c r="B12" s="8"/>
      <c r="C12" s="20"/>
      <c r="D12" s="33"/>
      <c r="E12" s="33"/>
    </row>
    <row r="13" spans="1:6" x14ac:dyDescent="0.45">
      <c r="A13" s="153"/>
      <c r="B13" s="8"/>
      <c r="C13" s="20"/>
      <c r="D13" s="33"/>
      <c r="E13" s="33"/>
    </row>
    <row r="14" spans="1:6" x14ac:dyDescent="0.45">
      <c r="A14" s="153"/>
      <c r="B14" s="8"/>
      <c r="C14" s="20"/>
      <c r="D14" s="33"/>
      <c r="E14" s="33"/>
    </row>
    <row r="15" spans="1:6" x14ac:dyDescent="0.45">
      <c r="A15" s="153"/>
      <c r="B15" s="8"/>
      <c r="C15" s="20"/>
      <c r="D15" s="33"/>
      <c r="E15" s="33"/>
    </row>
    <row r="16" spans="1:6" x14ac:dyDescent="0.45">
      <c r="A16" s="153"/>
      <c r="B16" s="8"/>
      <c r="C16" s="20"/>
      <c r="D16" s="33"/>
      <c r="E16" s="33"/>
    </row>
    <row r="17" spans="1:5" x14ac:dyDescent="0.45">
      <c r="A17" s="153"/>
      <c r="B17" s="8"/>
      <c r="C17" s="20"/>
      <c r="D17" s="33"/>
      <c r="E17" s="33"/>
    </row>
    <row r="18" spans="1:5" x14ac:dyDescent="0.45">
      <c r="A18" s="153"/>
      <c r="B18" s="8"/>
      <c r="C18" s="20"/>
      <c r="D18" s="33"/>
      <c r="E18" s="33"/>
    </row>
    <row r="19" spans="1:5" x14ac:dyDescent="0.45">
      <c r="A19" s="153"/>
      <c r="B19" s="8"/>
      <c r="C19" s="20"/>
      <c r="D19" s="33"/>
      <c r="E19" s="33"/>
    </row>
    <row r="20" spans="1:5" x14ac:dyDescent="0.45">
      <c r="A20" s="153"/>
      <c r="B20" s="8"/>
      <c r="C20" s="20"/>
      <c r="D20" s="33"/>
      <c r="E20" s="33"/>
    </row>
    <row r="21" spans="1:5" x14ac:dyDescent="0.45">
      <c r="A21" s="153"/>
      <c r="B21" s="8"/>
      <c r="C21" s="20"/>
      <c r="D21" s="33"/>
      <c r="E21" s="33"/>
    </row>
    <row r="22" spans="1:5" x14ac:dyDescent="0.45">
      <c r="A22" s="33"/>
      <c r="B22" s="33"/>
      <c r="C22" s="33"/>
      <c r="D22" s="33"/>
      <c r="E22" s="33"/>
    </row>
    <row r="23" spans="1:5" x14ac:dyDescent="0.45">
      <c r="A23" s="33"/>
      <c r="B23" s="33"/>
      <c r="C23" s="33"/>
      <c r="D23" s="33"/>
      <c r="E23" s="33"/>
    </row>
    <row r="24" spans="1:5" x14ac:dyDescent="0.45">
      <c r="A24" s="33"/>
      <c r="B24" s="33"/>
      <c r="C24" s="33"/>
      <c r="D24" s="33"/>
      <c r="E24" s="33"/>
    </row>
    <row r="25" spans="1:5" x14ac:dyDescent="0.45">
      <c r="A25" s="33"/>
      <c r="B25" s="33"/>
      <c r="C25" s="33"/>
      <c r="D25" s="33"/>
      <c r="E25" s="33"/>
    </row>
    <row r="26" spans="1:5" x14ac:dyDescent="0.45">
      <c r="A26" s="33"/>
      <c r="B26" s="33"/>
      <c r="C26" s="33"/>
      <c r="D26" s="33"/>
      <c r="E26" s="33"/>
    </row>
    <row r="27" spans="1:5" x14ac:dyDescent="0.45">
      <c r="A27" s="33"/>
      <c r="B27" s="33"/>
      <c r="C27" s="33"/>
      <c r="D27" s="33"/>
      <c r="E27" s="33"/>
    </row>
    <row r="28" spans="1:5" x14ac:dyDescent="0.45">
      <c r="A28" s="33"/>
      <c r="B28" s="33"/>
      <c r="C28" s="33"/>
      <c r="D28" s="33"/>
      <c r="E28" s="33"/>
    </row>
    <row r="29" spans="1:5" x14ac:dyDescent="0.45">
      <c r="A29" s="33"/>
      <c r="B29" s="33"/>
      <c r="C29" s="33"/>
      <c r="D29" s="33"/>
      <c r="E29" s="33"/>
    </row>
    <row r="30" spans="1:5" x14ac:dyDescent="0.45">
      <c r="A30" s="33"/>
      <c r="B30" s="33"/>
      <c r="C30" s="33"/>
      <c r="D30" s="33"/>
      <c r="E30" s="33"/>
    </row>
    <row r="31" spans="1:5" x14ac:dyDescent="0.45">
      <c r="A31" s="33"/>
      <c r="B31" s="33"/>
      <c r="C31" s="33"/>
      <c r="D31" s="33"/>
      <c r="E31" s="33"/>
    </row>
    <row r="32" spans="1:5" x14ac:dyDescent="0.45">
      <c r="A32" s="33"/>
      <c r="B32" s="33"/>
      <c r="C32" s="33"/>
      <c r="D32" s="33"/>
      <c r="E32" s="33"/>
    </row>
    <row r="33" spans="1:5" x14ac:dyDescent="0.45">
      <c r="A33" s="33"/>
      <c r="B33" s="33"/>
      <c r="C33" s="33"/>
      <c r="D33" s="33"/>
      <c r="E33" s="33"/>
    </row>
    <row r="34" spans="1:5" x14ac:dyDescent="0.45">
      <c r="A34" s="33"/>
      <c r="B34" s="33"/>
      <c r="C34" s="33"/>
      <c r="D34" s="33"/>
      <c r="E34" s="33"/>
    </row>
    <row r="35" spans="1:5" x14ac:dyDescent="0.45">
      <c r="A35" s="33"/>
      <c r="B35" s="33"/>
      <c r="C35" s="33"/>
      <c r="D35" s="33"/>
      <c r="E35" s="33"/>
    </row>
    <row r="36" spans="1:5" x14ac:dyDescent="0.45">
      <c r="A36" s="33"/>
      <c r="B36" s="33"/>
      <c r="C36" s="33"/>
      <c r="D36" s="33"/>
      <c r="E36" s="33"/>
    </row>
    <row r="37" spans="1:5" x14ac:dyDescent="0.45">
      <c r="A37" s="33"/>
      <c r="B37" s="33"/>
      <c r="C37" s="33"/>
      <c r="D37" s="33"/>
      <c r="E37" s="33"/>
    </row>
    <row r="38" spans="1:5" x14ac:dyDescent="0.45">
      <c r="A38" s="33"/>
      <c r="B38" s="33"/>
      <c r="C38" s="33"/>
      <c r="D38" s="33"/>
      <c r="E38" s="33"/>
    </row>
    <row r="39" spans="1:5" x14ac:dyDescent="0.45">
      <c r="A39" s="33"/>
      <c r="B39" s="33"/>
      <c r="C39" s="33"/>
      <c r="D39" s="33"/>
      <c r="E39" s="33"/>
    </row>
    <row r="40" spans="1:5" x14ac:dyDescent="0.45">
      <c r="A40" s="33"/>
      <c r="B40" s="33"/>
      <c r="C40" s="33"/>
      <c r="D40" s="33"/>
      <c r="E40" s="33"/>
    </row>
    <row r="41" spans="1:5" x14ac:dyDescent="0.45">
      <c r="A41" s="33"/>
      <c r="B41" s="33"/>
      <c r="C41" s="33"/>
      <c r="D41" s="33"/>
      <c r="E41" s="33"/>
    </row>
    <row r="42" spans="1:5" x14ac:dyDescent="0.45">
      <c r="A42" s="33"/>
      <c r="B42" s="33"/>
      <c r="C42" s="33"/>
      <c r="D42" s="33"/>
      <c r="E42" s="33"/>
    </row>
    <row r="43" spans="1:5" x14ac:dyDescent="0.45">
      <c r="A43" s="33"/>
      <c r="B43" s="33"/>
      <c r="C43" s="33"/>
      <c r="D43" s="33"/>
      <c r="E43" s="33"/>
    </row>
    <row r="44" spans="1:5" x14ac:dyDescent="0.45">
      <c r="A44" s="33"/>
      <c r="B44" s="33"/>
      <c r="C44" s="33"/>
      <c r="D44" s="33"/>
      <c r="E44" s="33"/>
    </row>
    <row r="45" spans="1:5" x14ac:dyDescent="0.45">
      <c r="A45" s="33"/>
      <c r="B45" s="33"/>
      <c r="C45" s="33"/>
      <c r="D45" s="33"/>
      <c r="E45" s="33"/>
    </row>
    <row r="46" spans="1:5" x14ac:dyDescent="0.45">
      <c r="A46" s="33"/>
      <c r="B46" s="33"/>
      <c r="C46" s="33"/>
      <c r="D46" s="33"/>
      <c r="E46" s="33"/>
    </row>
    <row r="47" spans="1:5" x14ac:dyDescent="0.45">
      <c r="A47" s="36" t="s">
        <v>171</v>
      </c>
      <c r="B47" s="36"/>
      <c r="C47" s="36"/>
      <c r="D47" s="33"/>
      <c r="E47" s="33"/>
    </row>
    <row r="48" spans="1:5" x14ac:dyDescent="0.45">
      <c r="A48" s="90" t="s">
        <v>27</v>
      </c>
      <c r="B48" s="90" t="s">
        <v>28</v>
      </c>
      <c r="C48" s="90" t="s">
        <v>45</v>
      </c>
      <c r="D48" s="33"/>
      <c r="E48" s="33"/>
    </row>
    <row r="49" spans="1:7" ht="29" x14ac:dyDescent="0.45">
      <c r="A49" s="151">
        <v>44666</v>
      </c>
      <c r="B49" s="152" t="s">
        <v>250</v>
      </c>
      <c r="C49" s="11" t="s">
        <v>44</v>
      </c>
      <c r="D49" s="33"/>
      <c r="E49" s="33"/>
    </row>
    <row r="50" spans="1:7" x14ac:dyDescent="0.45">
      <c r="A50" s="33"/>
      <c r="B50" s="33"/>
      <c r="C50" s="33"/>
      <c r="D50" s="33"/>
      <c r="E50" s="33"/>
    </row>
    <row r="51" spans="1:7" x14ac:dyDescent="0.45">
      <c r="A51" s="33"/>
      <c r="B51" s="91"/>
      <c r="C51" s="91"/>
      <c r="D51" s="91"/>
      <c r="E51" s="57"/>
      <c r="F51" s="9"/>
      <c r="G51" s="9"/>
    </row>
    <row r="52" spans="1:7" x14ac:dyDescent="0.45">
      <c r="A52" s="57"/>
      <c r="B52" s="57"/>
      <c r="C52" s="57"/>
      <c r="D52" s="57"/>
      <c r="E52" s="57"/>
      <c r="F52" s="9"/>
      <c r="G52" s="9"/>
    </row>
    <row r="53" spans="1:7" s="13" customFormat="1" x14ac:dyDescent="0.45">
      <c r="A53" s="92"/>
      <c r="B53" s="92"/>
      <c r="C53" s="92"/>
      <c r="D53" s="33"/>
      <c r="E53" s="33"/>
      <c r="F53" s="21"/>
    </row>
    <row r="54" spans="1:7" x14ac:dyDescent="0.45">
      <c r="A54" s="33"/>
      <c r="B54" s="33"/>
      <c r="C54" s="33"/>
      <c r="D54" s="33"/>
      <c r="E54" s="33"/>
      <c r="G54" s="9"/>
    </row>
    <row r="55" spans="1:7" ht="19.75" customHeight="1" x14ac:dyDescent="0.45">
      <c r="A55" s="33"/>
      <c r="B55" s="33"/>
      <c r="C55" s="33"/>
      <c r="D55" s="33"/>
      <c r="E55" s="33"/>
      <c r="G55" s="9"/>
    </row>
    <row r="56" spans="1:7" x14ac:dyDescent="0.45">
      <c r="A56" s="93"/>
      <c r="B56" s="93"/>
      <c r="C56" s="20"/>
      <c r="D56" s="33"/>
      <c r="E56" s="33"/>
      <c r="G56" s="9"/>
    </row>
    <row r="57" spans="1:7" x14ac:dyDescent="0.45">
      <c r="A57" s="93"/>
      <c r="B57" s="93"/>
      <c r="C57" s="20"/>
      <c r="D57" s="33"/>
      <c r="E57" s="33"/>
      <c r="G57" s="9"/>
    </row>
    <row r="58" spans="1:7" x14ac:dyDescent="0.45">
      <c r="A58" s="19"/>
      <c r="B58" s="19"/>
      <c r="C58" s="20"/>
      <c r="G58" s="9"/>
    </row>
    <row r="59" spans="1:7" x14ac:dyDescent="0.45">
      <c r="A59" s="19"/>
      <c r="B59" s="19"/>
      <c r="C59" s="20"/>
      <c r="G59" s="9"/>
    </row>
    <row r="60" spans="1:7" x14ac:dyDescent="0.45">
      <c r="A60" s="19"/>
      <c r="B60" s="19"/>
      <c r="C60" s="20"/>
      <c r="G60" s="9"/>
    </row>
    <row r="61" spans="1:7" x14ac:dyDescent="0.45">
      <c r="A61" s="19"/>
      <c r="B61" s="19"/>
      <c r="C61" s="20"/>
      <c r="G61" s="9"/>
    </row>
    <row r="62" spans="1:7" x14ac:dyDescent="0.45">
      <c r="A62" s="19"/>
      <c r="B62" s="19"/>
      <c r="C62" s="20"/>
      <c r="G62" s="9"/>
    </row>
    <row r="63" spans="1:7" x14ac:dyDescent="0.45">
      <c r="A63" s="19"/>
      <c r="B63" s="19"/>
      <c r="C63" s="20"/>
      <c r="G63" s="9"/>
    </row>
    <row r="64" spans="1:7" x14ac:dyDescent="0.45">
      <c r="A64" s="19"/>
      <c r="B64" s="19"/>
      <c r="C64" s="20"/>
      <c r="G64" s="9"/>
    </row>
    <row r="65" spans="1:7" x14ac:dyDescent="0.45">
      <c r="A65" s="19"/>
      <c r="B65" s="19"/>
      <c r="C65" s="20"/>
      <c r="G65" s="9"/>
    </row>
    <row r="66" spans="1:7" x14ac:dyDescent="0.45">
      <c r="A66" s="19"/>
      <c r="B66" s="19"/>
      <c r="C66" s="20"/>
      <c r="G66" s="9"/>
    </row>
    <row r="67" spans="1:7" x14ac:dyDescent="0.45">
      <c r="A67" s="19"/>
      <c r="B67" s="19"/>
      <c r="C67" s="20"/>
      <c r="G67" s="9"/>
    </row>
    <row r="68" spans="1:7" x14ac:dyDescent="0.45">
      <c r="A68" s="19"/>
      <c r="B68" s="19"/>
      <c r="C68" s="20"/>
      <c r="G68" s="9"/>
    </row>
    <row r="69" spans="1:7" x14ac:dyDescent="0.45">
      <c r="A69" s="19"/>
      <c r="B69" s="19"/>
      <c r="C69" s="20"/>
      <c r="G69" s="9"/>
    </row>
    <row r="70" spans="1:7" x14ac:dyDescent="0.45">
      <c r="A70" s="19"/>
      <c r="B70" s="19"/>
      <c r="C70" s="20"/>
      <c r="G70" s="9"/>
    </row>
    <row r="71" spans="1:7" x14ac:dyDescent="0.45">
      <c r="A71" s="19"/>
      <c r="B71" s="19"/>
      <c r="C71" s="20"/>
      <c r="G71" s="9"/>
    </row>
    <row r="72" spans="1:7" x14ac:dyDescent="0.45">
      <c r="A72" s="19"/>
      <c r="B72" s="19"/>
      <c r="C72" s="20"/>
      <c r="G72" s="9"/>
    </row>
    <row r="73" spans="1:7" x14ac:dyDescent="0.45">
      <c r="A73" s="19"/>
      <c r="B73" s="19"/>
      <c r="C73" s="20"/>
      <c r="G73" s="9"/>
    </row>
    <row r="74" spans="1:7" x14ac:dyDescent="0.45">
      <c r="A74" s="19"/>
      <c r="B74" s="19"/>
      <c r="C74" s="20"/>
      <c r="G74" s="9"/>
    </row>
    <row r="75" spans="1:7" x14ac:dyDescent="0.45">
      <c r="A75" s="19"/>
      <c r="B75" s="19"/>
      <c r="C75" s="20"/>
      <c r="G75" s="9"/>
    </row>
    <row r="76" spans="1:7" x14ac:dyDescent="0.45">
      <c r="A76" s="19"/>
      <c r="B76" s="19"/>
      <c r="C76" s="20"/>
      <c r="G76" s="9"/>
    </row>
    <row r="82" spans="1:7" x14ac:dyDescent="0.45">
      <c r="A82" s="10"/>
      <c r="B82" s="4"/>
      <c r="C82" s="4"/>
      <c r="D82" s="4"/>
      <c r="E82" s="4"/>
      <c r="F82" s="4"/>
      <c r="G82" s="9"/>
    </row>
    <row r="83" spans="1:7" x14ac:dyDescent="0.45">
      <c r="A83" s="9"/>
      <c r="B83" s="9"/>
      <c r="C83" s="9"/>
      <c r="D83" s="9"/>
      <c r="E83" s="9"/>
      <c r="F83" s="9"/>
      <c r="G83" s="9"/>
    </row>
    <row r="84" spans="1:7" x14ac:dyDescent="0.45">
      <c r="A84" s="3"/>
      <c r="B84" s="22"/>
      <c r="C84" s="22"/>
      <c r="D84" s="22"/>
      <c r="E84" s="22"/>
      <c r="F84" s="22"/>
      <c r="G84" s="9"/>
    </row>
    <row r="85" spans="1:7" x14ac:dyDescent="0.45">
      <c r="B85" s="22"/>
      <c r="C85" s="22"/>
      <c r="D85" s="22"/>
      <c r="E85" s="22"/>
      <c r="F85" s="22"/>
      <c r="G85" s="9"/>
    </row>
    <row r="86" spans="1:7" x14ac:dyDescent="0.45">
      <c r="B86" s="9"/>
      <c r="C86" s="9"/>
      <c r="D86" s="9"/>
      <c r="E86" s="9"/>
      <c r="F86" s="9"/>
      <c r="G86" s="9"/>
    </row>
  </sheetData>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E21"/>
  <sheetViews>
    <sheetView topLeftCell="A6" zoomScaleNormal="100" workbookViewId="0">
      <selection activeCell="B22" sqref="B22"/>
    </sheetView>
  </sheetViews>
  <sheetFormatPr defaultColWidth="8.90625" defaultRowHeight="16.5" x14ac:dyDescent="0.45"/>
  <cols>
    <col min="1" max="1" width="17.1796875" style="21" customWidth="1"/>
    <col min="2" max="2" width="17.36328125" style="21" customWidth="1"/>
    <col min="3" max="3" width="22.6328125" style="21" customWidth="1"/>
    <col min="4" max="4" width="13.90625" style="21" customWidth="1"/>
    <col min="5" max="16384" width="8.90625" style="21"/>
  </cols>
  <sheetData>
    <row r="1" spans="1:5" s="17" customFormat="1" ht="15" x14ac:dyDescent="0.4">
      <c r="A1" s="18" t="s">
        <v>125</v>
      </c>
    </row>
    <row r="2" spans="1:5" ht="18" x14ac:dyDescent="0.5">
      <c r="A2" s="89" t="s">
        <v>231</v>
      </c>
      <c r="B2" s="22"/>
      <c r="C2" s="22"/>
      <c r="D2" s="4"/>
      <c r="E2" s="22"/>
    </row>
    <row r="3" spans="1:5" x14ac:dyDescent="0.45">
      <c r="A3" s="18" t="s">
        <v>113</v>
      </c>
    </row>
    <row r="4" spans="1:5" ht="15" customHeight="1" x14ac:dyDescent="0.45">
      <c r="A4" s="94" t="s">
        <v>27</v>
      </c>
      <c r="B4" s="94" t="s">
        <v>28</v>
      </c>
      <c r="D4" s="4"/>
      <c r="E4" s="22"/>
    </row>
    <row r="5" spans="1:5" x14ac:dyDescent="0.45">
      <c r="A5" s="151">
        <v>44666</v>
      </c>
      <c r="B5" s="152" t="s">
        <v>250</v>
      </c>
      <c r="D5" s="4"/>
      <c r="E5" s="22"/>
    </row>
    <row r="6" spans="1:5" ht="15" customHeight="1" x14ac:dyDescent="0.5">
      <c r="A6" s="2"/>
      <c r="B6" s="4"/>
      <c r="C6" s="4"/>
      <c r="D6" s="4"/>
      <c r="E6" s="22"/>
    </row>
    <row r="7" spans="1:5" ht="15" customHeight="1" x14ac:dyDescent="0.5">
      <c r="A7" s="2"/>
      <c r="B7" s="4"/>
      <c r="C7" s="4"/>
      <c r="D7" s="4"/>
      <c r="E7" s="22"/>
    </row>
    <row r="8" spans="1:5" ht="15" customHeight="1" x14ac:dyDescent="0.5">
      <c r="A8" s="2"/>
      <c r="B8" s="4"/>
      <c r="C8" s="4"/>
      <c r="D8" s="4"/>
      <c r="E8" s="22"/>
    </row>
    <row r="9" spans="1:5" ht="15" customHeight="1" x14ac:dyDescent="0.5">
      <c r="A9" s="2"/>
      <c r="B9" s="4"/>
      <c r="C9" s="4"/>
      <c r="D9" s="4"/>
      <c r="E9" s="22"/>
    </row>
    <row r="10" spans="1:5" ht="15" customHeight="1" x14ac:dyDescent="0.5">
      <c r="A10" s="2"/>
      <c r="B10" s="4"/>
      <c r="C10" s="4"/>
      <c r="D10" s="4"/>
      <c r="E10" s="22"/>
    </row>
    <row r="11" spans="1:5" ht="15" customHeight="1" x14ac:dyDescent="0.5">
      <c r="A11" s="2"/>
      <c r="B11" s="4"/>
      <c r="C11" s="4"/>
      <c r="D11" s="4"/>
      <c r="E11" s="22"/>
    </row>
    <row r="12" spans="1:5" ht="15" customHeight="1" x14ac:dyDescent="0.5">
      <c r="A12" s="2"/>
      <c r="B12" s="4"/>
      <c r="C12" s="4"/>
      <c r="D12" s="4"/>
      <c r="E12" s="22"/>
    </row>
    <row r="13" spans="1:5" ht="15" customHeight="1" x14ac:dyDescent="0.5">
      <c r="A13" s="2"/>
      <c r="B13" s="4"/>
      <c r="C13" s="4"/>
      <c r="D13" s="4"/>
      <c r="E13" s="22"/>
    </row>
    <row r="14" spans="1:5" ht="15" customHeight="1" x14ac:dyDescent="0.5">
      <c r="A14" s="2"/>
      <c r="B14" s="4"/>
      <c r="C14" s="4"/>
      <c r="D14" s="4"/>
      <c r="E14" s="22"/>
    </row>
    <row r="15" spans="1:5" ht="15" customHeight="1" x14ac:dyDescent="0.5">
      <c r="A15" s="2"/>
      <c r="B15" s="4"/>
      <c r="C15" s="4"/>
      <c r="D15" s="4"/>
      <c r="E15" s="22"/>
    </row>
    <row r="16" spans="1:5" ht="15" customHeight="1" x14ac:dyDescent="0.5">
      <c r="A16" s="2"/>
      <c r="B16" s="4"/>
      <c r="C16" s="4"/>
      <c r="D16" s="4"/>
      <c r="E16" s="22"/>
    </row>
    <row r="17" spans="1:5" ht="15" customHeight="1" x14ac:dyDescent="0.5">
      <c r="A17" s="2"/>
      <c r="B17" s="4"/>
      <c r="C17" s="4"/>
      <c r="D17" s="4"/>
      <c r="E17" s="22"/>
    </row>
    <row r="18" spans="1:5" ht="15" customHeight="1" x14ac:dyDescent="0.5">
      <c r="A18" s="2"/>
      <c r="B18" s="4"/>
      <c r="C18" s="4"/>
      <c r="D18" s="4"/>
      <c r="E18" s="22"/>
    </row>
    <row r="19" spans="1:5" ht="18" x14ac:dyDescent="0.5">
      <c r="A19" s="2"/>
      <c r="B19" s="4"/>
      <c r="C19" s="4"/>
      <c r="D19" s="4"/>
      <c r="E19" s="22"/>
    </row>
    <row r="20" spans="1:5" x14ac:dyDescent="0.45">
      <c r="A20" s="53" t="s">
        <v>110</v>
      </c>
      <c r="B20" s="54"/>
      <c r="C20" s="55"/>
    </row>
    <row r="21" spans="1:5" ht="43.5" x14ac:dyDescent="0.45">
      <c r="A21" s="56" t="s">
        <v>232</v>
      </c>
      <c r="B21" s="56" t="s">
        <v>376</v>
      </c>
      <c r="C21" s="32"/>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7814FDC1BED244AB4B9CDF24E5DE50" ma:contentTypeVersion="14" ma:contentTypeDescription="Create a new document." ma:contentTypeScope="" ma:versionID="8a6f67ee9fa91a57076b799a39ccc743">
  <xsd:schema xmlns:xsd="http://www.w3.org/2001/XMLSchema" xmlns:xs="http://www.w3.org/2001/XMLSchema" xmlns:p="http://schemas.microsoft.com/office/2006/metadata/properties" xmlns:ns1="http://schemas.microsoft.com/sharepoint/v3" xmlns:ns2="a89e14a4-5924-4fb1-91e1-fafdf6705f14" xmlns:ns3="55297bfa-2cfc-458f-bd84-6353e6c1dff2" targetNamespace="http://schemas.microsoft.com/office/2006/metadata/properties" ma:root="true" ma:fieldsID="192339fc036346ed0a4babcf2cbf192f" ns1:_="" ns2:_="" ns3:_="">
    <xsd:import namespace="http://schemas.microsoft.com/sharepoint/v3"/>
    <xsd:import namespace="a89e14a4-5924-4fb1-91e1-fafdf6705f14"/>
    <xsd:import namespace="55297bfa-2cfc-458f-bd84-6353e6c1df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9e14a4-5924-4fb1-91e1-fafdf6705f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297bfa-2cfc-458f-bd84-6353e6c1df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7DCCA4-C39E-40C5-9567-096CE745E733}">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89e14a4-5924-4fb1-91e1-fafdf6705f14"/>
    <ds:schemaRef ds:uri="55297bfa-2cfc-458f-bd84-6353e6c1dff2"/>
    <ds:schemaRef ds:uri="http://www.w3.org/XML/1998/namespace"/>
    <ds:schemaRef ds:uri="http://purl.org/dc/dcmitype/"/>
  </ds:schemaRefs>
</ds:datastoreItem>
</file>

<file path=customXml/itemProps2.xml><?xml version="1.0" encoding="utf-8"?>
<ds:datastoreItem xmlns:ds="http://schemas.openxmlformats.org/officeDocument/2006/customXml" ds:itemID="{194F2A28-038F-4E99-802D-4A30E4B816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9e14a4-5924-4fb1-91e1-fafdf6705f14"/>
    <ds:schemaRef ds:uri="55297bfa-2cfc-458f-bd84-6353e6c1df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BF7ACF-676A-4639-AC8C-0983858A89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Themes</vt: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lpstr>'5(User stats)&amp;6(Use case stats)'!_Toc509591813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Helen Lillis</cp:lastModifiedBy>
  <cp:lastPrinted>2020-06-15T08:28:46Z</cp:lastPrinted>
  <dcterms:created xsi:type="dcterms:W3CDTF">2018-04-24T06:01:14Z</dcterms:created>
  <dcterms:modified xsi:type="dcterms:W3CDTF">2022-04-14T14:19:01Z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0x0101005A7814FDC1BED244AB4B9CDF24E5DE50</vt:lpwstr>
  </property>
</Properties>
</file>