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lessandra Giorgetti\Documents\EMODnet5\reports\2023Q3\"/>
    </mc:Choice>
  </mc:AlternateContent>
  <xr:revisionPtr revIDLastSave="0" documentId="8_{5F83EDA5-6F66-4FE3-8866-028D3BEBE315}" xr6:coauthVersionLast="47" xr6:coauthVersionMax="47" xr10:uidLastSave="{00000000-0000-0000-0000-000000000000}"/>
  <bookViews>
    <workbookView xWindow="2304" yWindow="36" windowWidth="17280" windowHeight="11232" tabRatio="737" activeTab="6" xr2:uid="{00000000-000D-0000-FFFF-FFFF00000000}"/>
  </bookViews>
  <sheets>
    <sheet name="Themes" sheetId="23" r:id="rId1"/>
    <sheet name="Comments" sheetId="32" r:id="rId2"/>
    <sheet name="1 (Data)" sheetId="35" r:id="rId3"/>
    <sheet name="2(Products)" sheetId="24" r:id="rId4"/>
    <sheet name="3(Data providers)" sheetId="36" r:id="rId5"/>
    <sheet name="4(Web services)" sheetId="37" r:id="rId6"/>
    <sheet name="5(Web traffic)" sheetId="3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4" l="1"/>
  <c r="G11" i="24"/>
  <c r="G12" i="24"/>
  <c r="G13" i="24"/>
  <c r="G14" i="24"/>
  <c r="G15" i="24"/>
  <c r="G16" i="24"/>
  <c r="G17" i="24"/>
  <c r="G18" i="24"/>
  <c r="G19" i="24"/>
  <c r="G20" i="24"/>
  <c r="G9" i="24"/>
  <c r="M30" i="34"/>
  <c r="J30" i="34"/>
  <c r="D30" i="34"/>
  <c r="G30" i="34"/>
  <c r="D9" i="35"/>
  <c r="H9" i="35"/>
  <c r="G52" i="35"/>
  <c r="A8" i="32" l="1"/>
  <c r="B8" i="32"/>
  <c r="A9" i="32"/>
  <c r="B9" i="32"/>
  <c r="A12" i="32"/>
  <c r="A13" i="32"/>
</calcChain>
</file>

<file path=xl/sharedStrings.xml><?xml version="1.0" encoding="utf-8"?>
<sst xmlns="http://schemas.openxmlformats.org/spreadsheetml/2006/main" count="585" uniqueCount="330">
  <si>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</si>
  <si>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</si>
  <si>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</si>
  <si>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</si>
  <si>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</si>
  <si>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</si>
  <si>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</si>
  <si>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</si>
  <si>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</si>
  <si>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</si>
  <si>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</si>
  <si>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</si>
  <si>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</si>
  <si>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</si>
  <si>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</si>
  <si>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</si>
  <si>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</si>
  <si>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</si>
  <si>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</si>
  <si>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</si>
  <si>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</si>
  <si>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</si>
  <si>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</si>
  <si>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</si>
  <si>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</si>
  <si>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</si>
  <si>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</si>
  <si>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</si>
  <si>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</si>
  <si>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</si>
  <si>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</si>
  <si>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</si>
  <si>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</si>
  <si>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</si>
  <si>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</si>
  <si>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 [unit]</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</si>
  <si>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</si>
  <si>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</si>
  <si>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</si>
  <si>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</si>
  <si>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</si>
  <si>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</si>
  <si>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</si>
  <si>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</si>
  <si>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</si>
  <si>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</si>
  <si>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</si>
  <si>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</si>
  <si>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</si>
  <si>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</si>
  <si>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</si>
  <si>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</si>
  <si>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</si>
  <si>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</si>
  <si>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</si>
  <si>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</si>
  <si>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</si>
  <si>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</si>
  <si>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</si>
  <si>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</si>
  <si>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</si>
  <si>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</si>
  <si>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</si>
  <si>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</si>
  <si>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</si>
  <si>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</si>
  <si>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</si>
  <si>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</si>
  <si>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</si>
  <si>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</si>
  <si>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</si>
  <si>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</si>
  <si>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</si>
  <si>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</si>
  <si>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</si>
  <si>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</si>
  <si>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</si>
  <si>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</si>
  <si>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</si>
  <si>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</si>
  <si>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</si>
  <si>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</si>
  <si>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</si>
  <si>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</si>
  <si>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</si>
  <si>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</si>
  <si>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</si>
  <si>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</si>
  <si>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</si>
  <si>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</si>
  <si>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</si>
  <si>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</si>
  <si>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</si>
  <si>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</si>
  <si>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</si>
  <si>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</si>
  <si>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</si>
  <si>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</si>
  <si>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</si>
  <si>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</si>
  <si>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</si>
  <si>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</si>
  <si>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</si>
  <si>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</si>
  <si>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</si>
  <si>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</si>
  <si>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</si>
  <si>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</si>
  <si>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</si>
  <si>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</si>
  <si>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</si>
  <si>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</si>
  <si>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</si>
  <si>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</si>
  <si>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</si>
  <si>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</si>
  <si>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</si>
  <si>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</si>
  <si>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</si>
  <si>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</si>
  <si>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</si>
  <si>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</si>
  <si>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</si>
  <si>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</si>
  <si>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</si>
  <si>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</si>
  <si>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</si>
  <si>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</si>
  <si>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</si>
  <si>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</si>
  <si>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</si>
  <si>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</si>
  <si>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</si>
  <si>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</si>
  <si>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</si>
  <si>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</si>
  <si>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</si>
  <si>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</si>
  <si>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</si>
  <si>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</si>
  <si>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</si>
  <si>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</si>
  <si>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</si>
  <si>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</si>
  <si>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</si>
  <si>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</si>
  <si>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</si>
  <si>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</si>
  <si>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</si>
  <si>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</si>
  <si>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</si>
  <si>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</si>
  <si>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</si>
  <si>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</si>
  <si>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</si>
  <si>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</si>
  <si>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</si>
  <si>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</si>
  <si>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</si>
  <si>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</si>
  <si>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</si>
  <si>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</si>
  <si>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</si>
  <si>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</si>
  <si>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</si>
  <si>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</si>
  <si>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</si>
  <si>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</si>
  <si>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</si>
  <si>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</si>
  <si>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</si>
  <si>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</si>
  <si>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</si>
  <si>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</si>
  <si>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</si>
  <si>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per sub-theme 
(refer to </t>
    </r>
    <r>
      <rPr>
        <sz val="10"/>
        <rFont val="Calibri"/>
        <family val="2"/>
        <scheme val="minor"/>
      </rPr>
      <t>[1])</t>
    </r>
  </si>
  <si>
    <r>
      <t xml:space="preserve">Trend in total data volume (%) </t>
    </r>
    <r>
      <rPr>
        <sz val="10"/>
        <rFont val="Calibri"/>
        <family val="2"/>
        <scheme val="minor"/>
      </rPr>
      <t>[3]</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</si>
  <si>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</si>
  <si>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</si>
  <si>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</si>
  <si>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</si>
  <si>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</si>
  <si>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</si>
  <si>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</si>
  <si>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</si>
  <si>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</si>
  <si>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</si>
  <si>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</si>
  <si>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</si>
  <si>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</si>
  <si>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</si>
  <si>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</si>
  <si>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</si>
  <si>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</si>
  <si>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</si>
  <si>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</si>
  <si>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</si>
  <si>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Chlorophyll</t>
  </si>
  <si>
    <t>Eutrophication DIVA and aggregated datasets. See the catalogue</t>
  </si>
  <si>
    <t>Internally</t>
  </si>
  <si>
    <t>Dissolved gasses</t>
  </si>
  <si>
    <t>Fertilisers</t>
  </si>
  <si>
    <t>Silicates</t>
  </si>
  <si>
    <t>Acidity</t>
  </si>
  <si>
    <t>Marine litter</t>
  </si>
  <si>
    <t>Litter maps  and aggregated datasets. See the catalogue</t>
  </si>
  <si>
    <t>Antifoulants</t>
  </si>
  <si>
    <t>Contaminants and aggregated datasets. See the catalogue</t>
  </si>
  <si>
    <t>Hydrocarbons</t>
  </si>
  <si>
    <t>Heavy metals</t>
  </si>
  <si>
    <t>Polychlorinated biphenyls</t>
  </si>
  <si>
    <t>Pesticides and biocides</t>
  </si>
  <si>
    <t>Radionuclides</t>
  </si>
  <si>
    <t>Map viewer / Product catalogue / DOI landing pages / webODV Data Explorer and Extractor</t>
  </si>
  <si>
    <t>Dissolved gases</t>
  </si>
  <si>
    <t>Antifoulants, Hydrocarbons, Heavy metals, Polychlorinated biphenyls, Pesticides and biocides, Radionuclides</t>
  </si>
  <si>
    <t>Map viewer / Product catalogue / DOI landing pages</t>
  </si>
  <si>
    <t>Data product</t>
  </si>
  <si>
    <r>
      <t xml:space="preserve">Number of manual </t>
    </r>
    <r>
      <rPr>
        <b/>
        <sz val="10"/>
        <rFont val="Calibri"/>
        <family val="2"/>
        <scheme val="minor"/>
      </rPr>
      <t>downloads</t>
    </r>
    <r>
      <rPr>
        <sz val="10"/>
        <rFont val="Calibri"/>
        <family val="2"/>
        <scheme val="minor"/>
      </rPr>
      <t xml:space="preserve"> </t>
    </r>
    <r>
      <rPr>
        <sz val="10"/>
        <color rgb="FFFF0000"/>
        <rFont val="Calibri"/>
        <family val="2"/>
        <scheme val="minor"/>
      </rPr>
      <t>and map visualisations</t>
    </r>
    <r>
      <rPr>
        <sz val="10"/>
        <rFont val="Calibri"/>
        <family val="2"/>
        <scheme val="minor"/>
      </rPr>
      <t xml:space="preserve">
(</t>
    </r>
    <r>
      <rPr>
        <b/>
        <sz val="10"/>
        <rFont val="Calibri"/>
        <family val="2"/>
        <scheme val="minor"/>
      </rPr>
      <t>this quarter</t>
    </r>
    <r>
      <rPr>
        <sz val="10"/>
        <rFont val="Calibri"/>
        <family val="2"/>
        <scheme val="minor"/>
      </rPr>
      <t>)</t>
    </r>
  </si>
  <si>
    <t>Beach litter</t>
  </si>
  <si>
    <t>seafloor litter</t>
  </si>
  <si>
    <t>micro litter</t>
  </si>
  <si>
    <t>Datasets (CDI)</t>
  </si>
  <si>
    <t xml:space="preserve">REMARK: As discussed earlier with Secretariat it is not possible to monitor and report data volumes for CDIs </t>
  </si>
  <si>
    <t xml:space="preserve">Acidity </t>
  </si>
  <si>
    <t xml:space="preserve">Antifoulants </t>
  </si>
  <si>
    <t xml:space="preserve">Chlorophyll </t>
  </si>
  <si>
    <t xml:space="preserve">Dissolved gasses </t>
  </si>
  <si>
    <t xml:space="preserve">Fertilisers </t>
  </si>
  <si>
    <t xml:space="preserve">Heavy metals </t>
  </si>
  <si>
    <t xml:space="preserve">Hydrocarbons </t>
  </si>
  <si>
    <t>Marine Litter</t>
  </si>
  <si>
    <t>Organic matter</t>
  </si>
  <si>
    <t xml:space="preserve">Polychlorinated biphynyls </t>
  </si>
  <si>
    <t xml:space="preserve">Radionuclides </t>
  </si>
  <si>
    <t xml:space="preserve">Silicates </t>
  </si>
  <si>
    <t>datasets (CDI)</t>
  </si>
  <si>
    <t>CDI shopping web interface</t>
  </si>
  <si>
    <t>Chemistry data</t>
  </si>
  <si>
    <t>NA</t>
  </si>
  <si>
    <t>Added this quarter (CDIs)</t>
  </si>
  <si>
    <t>Belgium</t>
  </si>
  <si>
    <t>Volunteered</t>
  </si>
  <si>
    <t xml:space="preserve">data </t>
  </si>
  <si>
    <t>If unrestricted: CC-BY-4.0</t>
  </si>
  <si>
    <t>Royal Belgian Institute of Natural Sciences, Management Unit of North Sea and Scheldt Estuary Mathematical Models, Belgian Marine Data Centre</t>
  </si>
  <si>
    <t>Denmark</t>
  </si>
  <si>
    <t>Ifremer, Scientific Information Systems for the sea</t>
  </si>
  <si>
    <t>France</t>
  </si>
  <si>
    <t>Iv.Javakhishvili Tbilisi State University, Centre of Relations with UNESCO Oceanological Research Centre and GeoDNA (UNESCO)</t>
  </si>
  <si>
    <t>Georgia</t>
  </si>
  <si>
    <t>Marine Institute</t>
  </si>
  <si>
    <t>Ireland</t>
  </si>
  <si>
    <t>National Institute of Oceanography and Applied Geophysics - OGS, Division of Oceanography</t>
  </si>
  <si>
    <t>Italy</t>
  </si>
  <si>
    <t>IEO-CSIC, Spanish Oceanographic Institute</t>
  </si>
  <si>
    <t>Spain</t>
  </si>
  <si>
    <t>Turkey</t>
  </si>
  <si>
    <t>CDI Search and Download data</t>
  </si>
  <si>
    <t>https://geoservice.maris.nl/wms/seadatanet/
EMODnet_chemistry?service=
WMS&amp;request=GetCapabilities</t>
  </si>
  <si>
    <t>Total number of products per sub-theme</t>
  </si>
  <si>
    <t>files</t>
  </si>
  <si>
    <t>Map Viewer web services</t>
  </si>
  <si>
    <t>Data Products Catalogue service</t>
  </si>
  <si>
    <t>https://sextant.ifremer.fr/geonetwork/srv/eng/csw-EMODNET_Chemistry?service=CSW&amp;request=GetCapabilities&amp;VERSION=2.0.2</t>
  </si>
  <si>
    <t xml:space="preserve">http://opendap.oceanbrowser.net/thredds/catalog/data/emodnet-domains/catalog.html , and also as XML at http://opendap.oceanbrowser.net/thredds/catalog/data/emodnet-domains/catalog.xml </t>
  </si>
  <si>
    <t>No changes</t>
  </si>
  <si>
    <t>https://geo-service.maris.nl/emodnet_chemistry/wfs</t>
  </si>
  <si>
    <t>https://ec.oceanbrowser.net/emodnet/Python/web/wms 
https://ec.oceanbrowser.net/emodnet-projects/Python/web/wms?basedir=Phase-3/Combined 
https://sextant.ifremer.fr/services/wms/emodnet_chemistry2 
https://nodc.ogs.it/geoserver/Contaminants/wms 
https://geo-service.maris.nl/emodnet_chemistry_p36/wms</t>
  </si>
  <si>
    <t>https://sextant.ifremer.fr/services/wfs/emodnet_chemistry2 
https://nodc.ogs.it/geoserver/Contaminants/wfs 
https://geo-service.maris.nl/emodnet_chemistry_p36/wfs</t>
  </si>
  <si>
    <t>30/06/2023</t>
  </si>
  <si>
    <t>1 CDIs</t>
  </si>
  <si>
    <t xml:space="preserve">International Council for the Exploration of the Sea </t>
  </si>
  <si>
    <t>Institute for Marine Biological Resources and Biotechnology, Ancona</t>
  </si>
  <si>
    <t>38 Black Sea</t>
  </si>
  <si>
    <t>30 Unrestricted sets</t>
  </si>
  <si>
    <t>38 Unrestricted sets</t>
  </si>
  <si>
    <t>digital file</t>
  </si>
  <si>
    <t>https://emodnet.ec.europa.eu/en/che
mistry</t>
  </si>
  <si>
    <t>30/09/2023</t>
  </si>
  <si>
    <t>1236744 CDIs</t>
  </si>
  <si>
    <t>11879 CDIs</t>
  </si>
  <si>
    <t>Several new data sets have been entered, resulting in a steady increase of data. While additional QA-QC has led to de-activating a number of data sets for the Greater North Sea area.</t>
  </si>
  <si>
    <t>The data coverage is very good for all sea regions and there is a steady increase for most regions</t>
  </si>
  <si>
    <t>The number of CDI downloads has come back again after the previous quarter when only 1 CDI data set was downloaded. This indicates that users can find it again.</t>
  </si>
  <si>
    <t>Institute of Marine Sciences, Middle East Technical University</t>
  </si>
  <si>
    <t xml:space="preserve">Ukrainian scientific center of Ecology of Sea </t>
  </si>
  <si>
    <t>Ukraine</t>
  </si>
  <si>
    <t>New data has been supplied by several regular data providers. Also, a number of providers made corrections.</t>
  </si>
  <si>
    <t>60 Baltic Sea;426 Atlantic Ocean;37 Arctic Seas;306 Mediterranean Sea;21 Black Sea;154 Greater North Sea</t>
  </si>
  <si>
    <t>19 Atlantic Ocean</t>
  </si>
  <si>
    <t>152 Black Sea</t>
  </si>
  <si>
    <t>26 Mediterranean Sea</t>
  </si>
  <si>
    <t>898 Mediterranean Sea</t>
  </si>
  <si>
    <t>210 Atlantic Ocean;69 Mediterranean Sea</t>
  </si>
  <si>
    <t>388 Baltic Sea;1669 Atlantic Ocean;686 Arctic Seas;362 Mediterranean Sea;88 Black Sea;11 Greater North Sea</t>
  </si>
  <si>
    <t>30 Mediterranean Sea</t>
  </si>
  <si>
    <t>(369) Baltic Sea;(20) Atlantic Ocean;(881) Greater North Sea</t>
  </si>
  <si>
    <t>43 Acidity;43 Chlorophyll;43 Dissolved gasses;43 Fertilisers;934 Marine Litter;43 Organic matter;43 Silicates</t>
  </si>
  <si>
    <t>315 Acidity;1417 Chlorophyll;3102 Dissolved gasses;667 Fertilisers;7 Marine Litter</t>
  </si>
  <si>
    <t>18 Dissolved gasses;20 Fertilisers;8 Heavy metals;4 Hydrocarbons;4 Organic matter</t>
  </si>
  <si>
    <t>18 Chlorophyll;30 Dissolved gasses</t>
  </si>
  <si>
    <t>126 Acidity;126 Dissolved gasses;126 Fertilisers;64 Heavy metals;64 Hydrocarbons;40 Organic matter;66 Pesticides and biocides;66 Polychlorinated biphynyls;126 Silicates</t>
  </si>
  <si>
    <t>1 Chlorophyll;25 Dissolved gasses</t>
  </si>
  <si>
    <t>15 Acidity;39 Chlorophyll;601 Dissolved gasses;696 Fertilisers;65 Heavy metals;65 Organic matter;51 Polychlorinated biphynyls;591 Silicates</t>
  </si>
  <si>
    <t>133 Acidity;250 Chlorophyll;279 Dissolved gasses;228 Fertilisers;17 Organic matter;228 Silicates</t>
  </si>
  <si>
    <t>(608) Acidity;(751) Chlorophyll;(629) Dissolved gasses;(631) Fertilisers;(579) Silicates</t>
  </si>
  <si>
    <t>721 Unrestricted sets;256 Restricted sets</t>
  </si>
  <si>
    <t>-197 Unrestricted sets;476 Restricted sets</t>
  </si>
  <si>
    <t>19 Unrestricted sets</t>
  </si>
  <si>
    <t>3204 Unrestricted sets</t>
  </si>
  <si>
    <t>152 Unrestricted sets</t>
  </si>
  <si>
    <t>26 Unrestricted sets</t>
  </si>
  <si>
    <t>294 Unrestricted sets;604 Restricted sets</t>
  </si>
  <si>
    <t>(1270) Unrestricted sets</t>
  </si>
  <si>
    <t>19 Dissolved gasses</t>
  </si>
  <si>
    <t>The Chemistry section is visited every day with a maximum of 20 visitors per day. In this respect there is no difference between the current and previous quarter.</t>
  </si>
  <si>
    <t>The numbers in the last quarter are somewhat (circa 25%) lower than in the previous quarter</t>
  </si>
  <si>
    <r>
      <t xml:space="preserve">Phase III.2, </t>
    </r>
    <r>
      <rPr>
        <sz val="10"/>
        <color rgb="FFFF0000"/>
        <rFont val="Open Sans"/>
        <family val="2"/>
      </rPr>
      <t>phase IV. Phase V</t>
    </r>
  </si>
  <si>
    <r>
      <t xml:space="preserve">Phase III.2, </t>
    </r>
    <r>
      <rPr>
        <sz val="10"/>
        <color rgb="FFFF0000"/>
        <rFont val="Open Sans"/>
        <family val="2"/>
      </rPr>
      <t>phase IV, phase V</t>
    </r>
  </si>
  <si>
    <t>Phase III.2, phase IV, phase V</t>
  </si>
  <si>
    <t>Phase phase IV, phase V</t>
  </si>
  <si>
    <t xml:space="preserve">Phase phase IV, </t>
  </si>
  <si>
    <t>Phase phase IV</t>
  </si>
  <si>
    <t>number of data products</t>
  </si>
  <si>
    <t>Data products density (number)</t>
  </si>
  <si>
    <t>Added this phase (number)</t>
  </si>
  <si>
    <t>"Total data product volume in GigaBytes" - EMODnet Chemistry cannot calculate this metric for this quarter. Currently all producers (IFREMER, Uliege, OGS and HCMR) are working on compiling a list of products and related information (UUID, download links, volume). This list will be continuously updated. In addition, ULiege is in the process of launching a massive compression of the volume of DIVA products (netCDf files) to facilitate downloading. We believe that this metric cannot be of much importance as the lower the volume, the better the service. We would like to discuss this at the EMODnet TWG on 18/10/2023.</t>
  </si>
  <si>
    <t>number of CDIs</t>
  </si>
  <si>
    <t>Due to centralisation, we do not have a web portal, so we cannot use a system like Matomo, formerly Piwik, to obtain this information. Considering that EMODnet Chemistry's products are produced by 4 institutions in 3 countries, using different systems for data storage and download, it is cumbersome and inefficient to collect and merge the download transaction logs from each of the partners quarterly. In the last quarterly report we received this information from Europa analytics europa via API, but we were blocked and informed that lots were not allowed to do so. We are currently working on installing a Graylog client (Logstash) on the partners' side and displaying the data on the Graylog server in the OGS in real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</si>
</sst>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u/>
      <sz val="11"/>
      <color theme="10"/>
      <name val="Calibri"/>
      <family val="2"/>
      <scheme val="minor"/>
    </font>
    <font>
      <sz val="10"/>
      <color rgb="FF333333"/>
      <name val="Open Sans"/>
      <family val="2"/>
    </font>
    <font>
      <sz val="11"/>
      <color theme="1"/>
      <name val="Open Sans"/>
      <family val="2"/>
    </font>
    <font>
      <sz val="11"/>
      <color rgb="FF000000"/>
      <name val="Open Sans"/>
      <family val="2"/>
    </font>
    <font>
      <sz val="11"/>
      <color theme="1"/>
      <name val="Calibri"/>
      <family val="2"/>
      <scheme val="minor"/>
    </font>
    <font>
      <sz val="11"/>
      <color theme="1"/>
      <name val="Calibri"/>
      <family val="2"/>
    </font>
    <font>
      <sz val="10"/>
      <color theme="1"/>
      <name val="Open Sans"/>
      <family val="2"/>
    </font>
    <font>
      <u/>
      <sz val="11"/>
      <color theme="10"/>
      <name val="Calibri"/>
      <family val="2"/>
    </font>
    <font>
      <sz val="10"/>
      <color rgb="FFFF0000"/>
      <name val="Open Sans"/>
      <family val="2"/>
    </font>
    <font>
      <sz val="12"/>
      <color rgb="FF222222"/>
      <name val="Arial"/>
      <family val="2"/>
    </font>
  </fonts>
  <fills count="12">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
      <patternFill patternType="solid">
        <fgColor rgb="FFD5A6BD"/>
        <bgColor rgb="FFD5A6BD"/>
      </patternFill>
    </fill>
    <fill>
      <patternFill patternType="solid">
        <fgColor rgb="FF5B9BD5"/>
        <bgColor rgb="FF5B9BD5"/>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32" fillId="0" borderId="0" applyNumberFormat="0" applyFill="0" applyBorder="0" applyAlignment="0" applyProtection="0"/>
  </cellStyleXfs>
  <cellXfs count="171">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15" xfId="0"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Border="1" applyAlignment="1">
      <alignment vertical="center" wrapText="1"/>
    </xf>
    <xf numFmtId="0" fontId="9" fillId="0" borderId="0" xfId="0" applyFont="1"/>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Alignment="1">
      <alignment vertical="top"/>
    </xf>
    <xf numFmtId="0" fontId="18" fillId="3" borderId="1" xfId="0" applyFont="1" applyFill="1" applyBorder="1" applyAlignment="1">
      <alignment horizontal="center" wrapText="1"/>
    </xf>
    <xf numFmtId="0" fontId="18" fillId="0" borderId="1" xfId="0" applyFont="1" applyBorder="1" applyAlignment="1">
      <alignment horizont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3"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Alignment="1">
      <alignment horizontal="center" vertical="top" wrapText="1"/>
    </xf>
    <xf numFmtId="0" fontId="14" fillId="4" borderId="1" xfId="0" applyFont="1" applyFill="1" applyBorder="1" applyAlignment="1">
      <alignment horizontal="center" vertical="top" wrapText="1"/>
    </xf>
    <xf numFmtId="0" fontId="16" fillId="0" borderId="0" xfId="0" applyFont="1" applyAlignment="1">
      <alignment vertical="top"/>
    </xf>
    <xf numFmtId="0" fontId="4" fillId="0" borderId="0" xfId="0" applyFont="1" applyAlignment="1">
      <alignment vertical="top"/>
    </xf>
    <xf numFmtId="0" fontId="14" fillId="0" borderId="0" xfId="0" applyFont="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Border="1"/>
    <xf numFmtId="0" fontId="0" fillId="0" borderId="12" xfId="0" applyBorder="1"/>
    <xf numFmtId="0" fontId="0" fillId="0" borderId="20" xfId="0" applyBorder="1"/>
    <xf numFmtId="0" fontId="28" fillId="0" borderId="11" xfId="0" applyFont="1" applyBorder="1"/>
    <xf numFmtId="0" fontId="28" fillId="0" borderId="12" xfId="0" applyFont="1" applyBorder="1"/>
    <xf numFmtId="10" fontId="28" fillId="0" borderId="20" xfId="0" applyNumberFormat="1" applyFont="1" applyBorder="1"/>
    <xf numFmtId="0" fontId="29" fillId="0" borderId="0" xfId="0" applyFont="1"/>
    <xf numFmtId="0" fontId="0" fillId="0" borderId="18" xfId="0" applyBorder="1"/>
    <xf numFmtId="0" fontId="0" fillId="0" borderId="19" xfId="0" applyBorder="1"/>
    <xf numFmtId="0" fontId="28" fillId="0" borderId="0" xfId="0" applyFont="1"/>
    <xf numFmtId="0" fontId="30" fillId="0" borderId="0" xfId="0" applyFont="1"/>
    <xf numFmtId="0" fontId="6" fillId="0" borderId="0" xfId="0" applyFont="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0" fontId="32" fillId="0" borderId="16" xfId="1" applyBorder="1" applyAlignment="1">
      <alignment wrapText="1"/>
    </xf>
    <xf numFmtId="0" fontId="33" fillId="10" borderId="22" xfId="0" applyFont="1" applyFill="1" applyBorder="1" applyAlignment="1">
      <alignment horizontal="center" vertical="center" wrapText="1"/>
    </xf>
    <xf numFmtId="0" fontId="34" fillId="0" borderId="0" xfId="0" applyFont="1"/>
    <xf numFmtId="0" fontId="33" fillId="0" borderId="0" xfId="0" applyFont="1" applyAlignment="1">
      <alignment horizontal="left" vertical="center" wrapText="1"/>
    </xf>
    <xf numFmtId="0" fontId="35" fillId="0" borderId="0" xfId="0" applyFont="1"/>
    <xf numFmtId="0" fontId="33" fillId="0" borderId="22" xfId="0" applyFont="1" applyBorder="1" applyAlignment="1">
      <alignment horizontal="left" vertical="top" wrapText="1"/>
    </xf>
    <xf numFmtId="0" fontId="33" fillId="10" borderId="22" xfId="0" applyFont="1" applyFill="1" applyBorder="1" applyAlignment="1">
      <alignment horizontal="center" vertical="top" wrapText="1"/>
    </xf>
    <xf numFmtId="0" fontId="33" fillId="10" borderId="0" xfId="0" applyFont="1" applyFill="1" applyAlignment="1">
      <alignment horizontal="center" vertical="center" wrapText="1"/>
    </xf>
    <xf numFmtId="0" fontId="37" fillId="0" borderId="0" xfId="0" applyFont="1"/>
    <xf numFmtId="0" fontId="36" fillId="0" borderId="0" xfId="0" applyFont="1"/>
    <xf numFmtId="0" fontId="38" fillId="11" borderId="22" xfId="0" applyFont="1" applyFill="1" applyBorder="1" applyAlignment="1">
      <alignment horizontal="center" wrapText="1"/>
    </xf>
    <xf numFmtId="0" fontId="0" fillId="0" borderId="0" xfId="0" applyAlignment="1">
      <alignment wrapText="1"/>
    </xf>
    <xf numFmtId="0" fontId="33" fillId="0" borderId="22" xfId="0" applyFont="1" applyBorder="1" applyAlignment="1">
      <alignment horizontal="center" wrapText="1"/>
    </xf>
    <xf numFmtId="0" fontId="38" fillId="0" borderId="22" xfId="0" applyFont="1" applyBorder="1" applyAlignment="1">
      <alignment horizontal="center" wrapText="1"/>
    </xf>
    <xf numFmtId="0" fontId="33"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38" fillId="0" borderId="22" xfId="0" applyFont="1" applyBorder="1" applyAlignment="1">
      <alignment vertical="center" wrapText="1"/>
    </xf>
    <xf numFmtId="0" fontId="39" fillId="0" borderId="22" xfId="0" applyFont="1" applyBorder="1" applyAlignment="1">
      <alignment horizontal="left" vertical="center" wrapText="1"/>
    </xf>
    <xf numFmtId="0" fontId="38" fillId="0" borderId="22" xfId="0" applyFont="1" applyBorder="1" applyAlignment="1">
      <alignment horizontal="left" vertical="center" wrapText="1"/>
    </xf>
    <xf numFmtId="49" fontId="34" fillId="0" borderId="0" xfId="0" applyNumberFormat="1" applyFont="1"/>
    <xf numFmtId="0" fontId="14" fillId="0" borderId="14" xfId="0" applyFont="1" applyBorder="1" applyAlignment="1">
      <alignment horizontal="left" vertical="center" wrapText="1"/>
    </xf>
    <xf numFmtId="0" fontId="32" fillId="0" borderId="22" xfId="1" applyBorder="1" applyAlignment="1">
      <alignment horizontal="left"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0" fontId="38" fillId="0" borderId="24" xfId="0" applyFont="1" applyBorder="1" applyAlignment="1">
      <alignment horizontal="left" vertical="center" wrapText="1"/>
    </xf>
    <xf numFmtId="0" fontId="32" fillId="0" borderId="1" xfId="1" applyBorder="1" applyAlignment="1">
      <alignment wrapText="1"/>
    </xf>
    <xf numFmtId="0" fontId="38" fillId="0" borderId="23" xfId="0" applyFont="1" applyBorder="1" applyAlignment="1">
      <alignment horizontal="left" vertical="center" wrapText="1"/>
    </xf>
    <xf numFmtId="0" fontId="14" fillId="0" borderId="1" xfId="0" applyFont="1" applyBorder="1"/>
    <xf numFmtId="0" fontId="14" fillId="0" borderId="1" xfId="0" applyFont="1" applyBorder="1" applyAlignment="1">
      <alignment wrapText="1"/>
    </xf>
    <xf numFmtId="0" fontId="3" fillId="0" borderId="1" xfId="0" applyFont="1" applyBorder="1" applyAlignment="1">
      <alignment horizontal="center" vertical="center"/>
    </xf>
    <xf numFmtId="0" fontId="13" fillId="0" borderId="1" xfId="0" applyFont="1" applyBorder="1" applyAlignment="1">
      <alignment horizontal="center" wrapText="1"/>
    </xf>
    <xf numFmtId="14" fontId="13" fillId="0" borderId="1" xfId="0" applyNumberFormat="1" applyFont="1" applyBorder="1" applyAlignment="1">
      <alignment horizontal="center" wrapText="1"/>
    </xf>
    <xf numFmtId="0" fontId="33" fillId="0" borderId="22" xfId="0" applyFont="1" applyBorder="1" applyAlignment="1">
      <alignment horizontal="left" vertical="center" wrapText="1"/>
    </xf>
    <xf numFmtId="1" fontId="33" fillId="0" borderId="22" xfId="0" applyNumberFormat="1" applyFont="1" applyBorder="1" applyAlignment="1">
      <alignment horizontal="center" vertical="center" wrapText="1"/>
    </xf>
    <xf numFmtId="0" fontId="33" fillId="0" borderId="25" xfId="0" applyFont="1" applyBorder="1" applyAlignment="1">
      <alignment horizontal="left" vertical="center" wrapText="1"/>
    </xf>
    <xf numFmtId="0" fontId="33" fillId="0" borderId="26"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0" fillId="0" borderId="1" xfId="0" applyBorder="1" applyAlignment="1">
      <alignment horizontal="center" vertical="center"/>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xf>
    <xf numFmtId="49" fontId="3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1" fillId="0" borderId="0" xfId="0" applyFont="1"/>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3" fillId="0" borderId="1" xfId="0" applyFont="1" applyBorder="1" applyAlignment="1">
      <alignment horizontal="center" vertical="center"/>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xf numFmtId="0" fontId="14" fillId="0" borderId="16" xfId="0" applyFont="1" applyBorder="1"/>
    <xf numFmtId="10" fontId="14" fillId="0" borderId="15" xfId="0" applyNumberFormat="1" applyFont="1" applyBorder="1"/>
    <xf numFmtId="3" fontId="14" fillId="0" borderId="16" xfId="0" applyNumberFormat="1" applyFont="1" applyBorder="1"/>
    <xf numFmtId="9" fontId="14" fillId="0" borderId="16" xfId="0" applyNumberFormat="1" applyFont="1" applyBorder="1"/>
  </cellXfs>
  <cellStyles count="2">
    <cellStyle name="Collegamento ipertestuale" xfId="1" builtinId="8"/>
    <cellStyle name="Normale" xfId="0" builtinId="0"/>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xdr:row>
      <xdr:rowOff>7033</xdr:rowOff>
    </xdr:from>
    <xdr:to>
      <xdr:col>17</xdr:col>
      <xdr:colOff>248380</xdr:colOff>
      <xdr:row>16</xdr:row>
      <xdr:rowOff>135835</xdr:rowOff>
    </xdr:to>
    <xdr:pic>
      <xdr:nvPicPr>
        <xdr:cNvPr id="2" name="Picture 1">
          <a:extLst>
            <a:ext uri="{FF2B5EF4-FFF2-40B4-BE49-F238E27FC236}">
              <a16:creationId xmlns:a16="http://schemas.microsoft.com/office/drawing/2014/main" id="{02DFA75D-5B41-4848-F856-D0EEFAD2C6F9}"/>
            </a:ext>
          </a:extLst>
        </xdr:cNvPr>
        <xdr:cNvPicPr>
          <a:picLocks noChangeAspect="1"/>
        </xdr:cNvPicPr>
      </xdr:nvPicPr>
      <xdr:blipFill>
        <a:blip xmlns:r="http://schemas.openxmlformats.org/officeDocument/2006/relationships" r:embed="rId1"/>
        <a:stretch>
          <a:fillRect/>
        </a:stretch>
      </xdr:blipFill>
      <xdr:spPr>
        <a:xfrm>
          <a:off x="8272670" y="1431642"/>
          <a:ext cx="7523823" cy="1768758"/>
        </a:xfrm>
        <a:prstGeom prst="rect">
          <a:avLst/>
        </a:prstGeom>
      </xdr:spPr>
    </xdr:pic>
    <xdr:clientData/>
  </xdr:twoCellAnchor>
  <xdr:twoCellAnchor editAs="oneCell">
    <xdr:from>
      <xdr:col>0</xdr:col>
      <xdr:colOff>0</xdr:colOff>
      <xdr:row>7</xdr:row>
      <xdr:rowOff>26503</xdr:rowOff>
    </xdr:from>
    <xdr:to>
      <xdr:col>7</xdr:col>
      <xdr:colOff>13632</xdr:colOff>
      <xdr:row>15</xdr:row>
      <xdr:rowOff>142459</xdr:rowOff>
    </xdr:to>
    <xdr:pic>
      <xdr:nvPicPr>
        <xdr:cNvPr id="3" name="Immagine 2">
          <a:extLst>
            <a:ext uri="{FF2B5EF4-FFF2-40B4-BE49-F238E27FC236}">
              <a16:creationId xmlns:a16="http://schemas.microsoft.com/office/drawing/2014/main" id="{CDA988C3-7099-44B7-8C17-F7BD00E5B259}"/>
            </a:ext>
          </a:extLst>
        </xdr:cNvPr>
        <xdr:cNvPicPr>
          <a:picLocks noChangeAspect="1"/>
        </xdr:cNvPicPr>
      </xdr:nvPicPr>
      <xdr:blipFill>
        <a:blip xmlns:r="http://schemas.openxmlformats.org/officeDocument/2006/relationships" r:embed="rId2"/>
        <a:stretch>
          <a:fillRect/>
        </a:stretch>
      </xdr:blipFill>
      <xdr:spPr>
        <a:xfrm>
          <a:off x="0" y="1451112"/>
          <a:ext cx="7474606" cy="1573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geo-service.maris.nl/emodnet_chemistry/wfs" TargetMode="External"/><Relationship Id="rId2" Type="http://schemas.openxmlformats.org/officeDocument/2006/relationships/hyperlink" Target="https://sextant.ifremer.fr/geonetwork/srv/eng/csw-EMODNET_Chemistry?service=CSW&amp;request=GetCapabilities&amp;VERSION=2.0.2" TargetMode="External"/><Relationship Id="rId1" Type="http://schemas.openxmlformats.org/officeDocument/2006/relationships/hyperlink" Target="https://geoservice.maris.nl/wms/seadatanet/EMODnet_chemistry?service=WMS&amp;request=GetCapabilities"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emodnet.ec.europa.eu/en/chemis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A6" sqref="A6:XFD6"/>
    </sheetView>
  </sheetViews>
  <sheetFormatPr defaultColWidth="8.6640625" defaultRowHeight="12" x14ac:dyDescent="0.25"/>
  <cols>
    <col min="1" max="1" width="14" style="77" bestFit="1" customWidth="1"/>
    <col min="2" max="2" width="36.44140625" style="77" customWidth="1"/>
    <col min="3" max="4" width="8.6640625" style="77"/>
    <col min="5" max="5" width="13.44140625" style="77" customWidth="1"/>
    <col min="6" max="6" width="27.44140625" style="77" customWidth="1"/>
    <col min="7" max="7" width="22.88671875" style="77" customWidth="1"/>
    <col min="8" max="8" width="14.5546875" style="77" bestFit="1" customWidth="1"/>
    <col min="9" max="16384" width="8.6640625" style="77"/>
  </cols>
  <sheetData>
    <row r="1" spans="1:8" s="71" customFormat="1" ht="24" x14ac:dyDescent="0.3">
      <c r="A1" s="69" t="s">
        <v>0</v>
      </c>
      <c r="B1" s="69" t="s">
        <v>1</v>
      </c>
      <c r="C1" s="35"/>
      <c r="D1" s="35"/>
      <c r="E1" s="70" t="s">
        <v>10</v>
      </c>
      <c r="F1" s="70" t="s">
        <v>11</v>
      </c>
      <c r="G1" s="70" t="s">
        <v>12</v>
      </c>
      <c r="H1" s="70" t="s">
        <v>122</v>
      </c>
    </row>
    <row r="2" spans="1:8" s="71" customFormat="1" ht="38.700000000000003" customHeight="1" x14ac:dyDescent="0.3">
      <c r="A2" s="72" t="s">
        <v>2</v>
      </c>
      <c r="B2" s="73" t="s">
        <v>2</v>
      </c>
      <c r="C2" s="35"/>
      <c r="D2" s="35"/>
      <c r="E2" s="74" t="s">
        <v>2</v>
      </c>
      <c r="F2" s="73" t="s">
        <v>13</v>
      </c>
      <c r="G2" s="73" t="s">
        <v>14</v>
      </c>
      <c r="H2" s="73" t="s">
        <v>15</v>
      </c>
    </row>
    <row r="3" spans="1:8" s="71" customFormat="1" ht="36" x14ac:dyDescent="0.3">
      <c r="A3" s="72" t="s">
        <v>3</v>
      </c>
      <c r="B3" s="73" t="s">
        <v>31</v>
      </c>
      <c r="C3" s="35"/>
      <c r="D3" s="35"/>
      <c r="E3" s="74" t="s">
        <v>3</v>
      </c>
      <c r="F3" s="73" t="s">
        <v>16</v>
      </c>
      <c r="G3" s="73" t="s">
        <v>14</v>
      </c>
      <c r="H3" s="73" t="s">
        <v>17</v>
      </c>
    </row>
    <row r="4" spans="1:8" s="71" customFormat="1" ht="132" x14ac:dyDescent="0.3">
      <c r="A4" s="72" t="s">
        <v>4</v>
      </c>
      <c r="B4" s="73" t="s">
        <v>121</v>
      </c>
      <c r="C4" s="35"/>
      <c r="D4" s="35"/>
      <c r="E4" s="74" t="s">
        <v>4</v>
      </c>
      <c r="F4" s="73" t="s">
        <v>18</v>
      </c>
      <c r="G4" s="73" t="s">
        <v>14</v>
      </c>
      <c r="H4" s="73" t="s">
        <v>17</v>
      </c>
    </row>
    <row r="5" spans="1:8" s="71" customFormat="1" ht="60" x14ac:dyDescent="0.3">
      <c r="A5" s="72" t="s">
        <v>5</v>
      </c>
      <c r="B5" s="73" t="s">
        <v>6</v>
      </c>
      <c r="C5" s="35"/>
      <c r="D5" s="35"/>
      <c r="E5" s="74" t="s">
        <v>5</v>
      </c>
      <c r="F5" s="73" t="s">
        <v>123</v>
      </c>
      <c r="G5" s="73" t="s">
        <v>19</v>
      </c>
      <c r="H5" s="73" t="s">
        <v>20</v>
      </c>
    </row>
    <row r="6" spans="1:8" s="71" customFormat="1" ht="60" x14ac:dyDescent="0.3">
      <c r="A6" s="72" t="s">
        <v>7</v>
      </c>
      <c r="B6" s="73" t="s">
        <v>25</v>
      </c>
      <c r="C6" s="35"/>
      <c r="D6" s="35"/>
      <c r="E6" s="74" t="s">
        <v>7</v>
      </c>
      <c r="F6" s="73" t="s">
        <v>13</v>
      </c>
      <c r="G6" s="73" t="s">
        <v>21</v>
      </c>
      <c r="H6" s="73" t="s">
        <v>15</v>
      </c>
    </row>
    <row r="7" spans="1:8" s="71" customFormat="1" ht="60" x14ac:dyDescent="0.3">
      <c r="A7" s="72" t="s">
        <v>8</v>
      </c>
      <c r="B7" s="73" t="s">
        <v>119</v>
      </c>
      <c r="C7" s="35"/>
      <c r="D7" s="35"/>
      <c r="E7" s="74" t="s">
        <v>8</v>
      </c>
      <c r="F7" s="73" t="s">
        <v>124</v>
      </c>
      <c r="G7" s="73" t="s">
        <v>29</v>
      </c>
      <c r="H7" s="73" t="s">
        <v>30</v>
      </c>
    </row>
    <row r="8" spans="1:8" s="71" customFormat="1" ht="96" x14ac:dyDescent="0.3">
      <c r="A8" s="72" t="s">
        <v>9</v>
      </c>
      <c r="B8" s="73" t="s">
        <v>120</v>
      </c>
      <c r="C8" s="35"/>
      <c r="D8" s="35"/>
      <c r="E8" s="151" t="s">
        <v>9</v>
      </c>
      <c r="F8" s="75" t="s">
        <v>128</v>
      </c>
      <c r="G8" s="152" t="s">
        <v>14</v>
      </c>
      <c r="H8" s="75" t="s">
        <v>125</v>
      </c>
    </row>
    <row r="9" spans="1:8" s="71" customFormat="1" ht="36" x14ac:dyDescent="0.3">
      <c r="A9" s="35"/>
      <c r="B9" s="35"/>
      <c r="C9" s="35"/>
      <c r="D9" s="35"/>
      <c r="E9" s="151"/>
      <c r="F9" s="75" t="s">
        <v>126</v>
      </c>
      <c r="G9" s="152"/>
      <c r="H9" s="76" t="s">
        <v>127</v>
      </c>
    </row>
    <row r="10" spans="1:8" s="71" customFormat="1" x14ac:dyDescent="0.25">
      <c r="A10" s="35"/>
      <c r="B10" s="35"/>
      <c r="C10" s="35"/>
      <c r="D10" s="35"/>
      <c r="E10" s="35" t="s">
        <v>24</v>
      </c>
      <c r="F10" s="24"/>
      <c r="G10" s="24"/>
      <c r="H10" s="24"/>
    </row>
    <row r="11" spans="1:8" s="71" customFormat="1" x14ac:dyDescent="0.25">
      <c r="A11" s="35"/>
      <c r="B11" s="35"/>
      <c r="C11" s="35"/>
      <c r="D11" s="35"/>
      <c r="E11" s="35" t="s">
        <v>129</v>
      </c>
      <c r="F11" s="24"/>
      <c r="G11" s="24"/>
      <c r="H11" s="24"/>
    </row>
    <row r="12" spans="1:8" x14ac:dyDescent="0.25">
      <c r="A12" s="24"/>
      <c r="B12" s="24"/>
      <c r="C12" s="24"/>
      <c r="D12" s="24"/>
      <c r="E12" s="24"/>
      <c r="F12" s="24"/>
      <c r="G12" s="24"/>
      <c r="H12" s="24"/>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13" sqref="B13"/>
    </sheetView>
  </sheetViews>
  <sheetFormatPr defaultColWidth="8.88671875" defaultRowHeight="14.4" x14ac:dyDescent="0.3"/>
  <cols>
    <col min="1" max="1" width="48.44140625" customWidth="1"/>
    <col min="2" max="2" width="80.109375" customWidth="1"/>
  </cols>
  <sheetData>
    <row r="1" spans="1:2" ht="16.2" thickBot="1" x14ac:dyDescent="0.35">
      <c r="A1" s="153" t="s">
        <v>49</v>
      </c>
      <c r="B1" s="154"/>
    </row>
    <row r="2" spans="1:2" ht="15" thickBot="1" x14ac:dyDescent="0.35">
      <c r="A2" s="67" t="s">
        <v>50</v>
      </c>
      <c r="B2" s="68" t="s">
        <v>51</v>
      </c>
    </row>
    <row r="3" spans="1:2" x14ac:dyDescent="0.3">
      <c r="A3" s="95" t="s">
        <v>81</v>
      </c>
      <c r="B3" s="96"/>
    </row>
    <row r="4" spans="1:2" ht="27.6" x14ac:dyDescent="0.3">
      <c r="A4" s="97" t="s">
        <v>86</v>
      </c>
      <c r="B4" s="97" t="s">
        <v>282</v>
      </c>
    </row>
    <row r="5" spans="1:2" ht="27.6" x14ac:dyDescent="0.3">
      <c r="A5" s="126" t="s">
        <v>140</v>
      </c>
      <c r="B5" s="97" t="s">
        <v>283</v>
      </c>
    </row>
    <row r="6" spans="1:2" ht="32.4" customHeight="1" thickBot="1" x14ac:dyDescent="0.35">
      <c r="A6" s="98" t="s">
        <v>83</v>
      </c>
      <c r="B6" s="98" t="s">
        <v>284</v>
      </c>
    </row>
    <row r="7" spans="1:2" ht="28.2" thickBot="1" x14ac:dyDescent="0.35">
      <c r="A7" s="99" t="s">
        <v>82</v>
      </c>
      <c r="B7" s="100"/>
    </row>
    <row r="8" spans="1:2" ht="97.2" thickBot="1" x14ac:dyDescent="0.35">
      <c r="A8" s="100" t="str">
        <f>'2(Products)'!A71</f>
        <v>2A) Volume and coverage of available data products</v>
      </c>
      <c r="B8" s="100" t="str">
        <f>'2(Products)'!B71</f>
        <v>"Total data product volume in GigaBytes" - EMODnet Chemistry cannot calculate this metric for this quarter. Currently all producers (IFREMER, Uliege, OGS and HCMR) are working on compiling a list of products and related information (UUID, download links, volume). This list will be continuously updated. In addition, ULiege is in the process of launching a massive compression of the volume of DIVA products (netCDf files) to facilitate downloading. We believe that this metric cannot be of much importance as the lower the volume, the better the service. We would like to discuss this at the EMODnet TWG on 18/10/2023.</v>
      </c>
    </row>
    <row r="9" spans="1:2" ht="111" thickBot="1" x14ac:dyDescent="0.35">
      <c r="A9" s="100" t="str">
        <f>'2(Products)'!A72</f>
        <v>2B) Usage of data products in this quarter</v>
      </c>
      <c r="B9" s="100" t="str">
        <f>'2(Products)'!B72</f>
        <v>Due to centralisation, we do not have a web portal, so we cannot use a system like Matomo, formerly Piwik, to obtain this information. Considering that EMODnet Chemistry's products are produced by 4 institutions in 3 countries, using different systems for data storage and download, it is cumbersome and inefficient to collect and merge the download transaction logs from each of the partners quarterly. In the last quarterly report we received this information from Europa analytics europa via API, but we were blocked and informed that lots were not allowed to do so. We are currently working on installing a Graylog client (Logstash) on the partners' side and displaying the data on the Graylog server in the OGS in real time.</v>
      </c>
    </row>
    <row r="10" spans="1:2" ht="30.6" customHeight="1" thickBot="1" x14ac:dyDescent="0.35">
      <c r="A10" s="101" t="s">
        <v>98</v>
      </c>
      <c r="B10" s="101" t="s">
        <v>288</v>
      </c>
    </row>
    <row r="11" spans="1:2" ht="15" thickBot="1" x14ac:dyDescent="0.35">
      <c r="A11" s="102" t="s">
        <v>80</v>
      </c>
      <c r="B11" s="27" t="s">
        <v>266</v>
      </c>
    </row>
    <row r="12" spans="1:2" ht="28.2" thickBot="1" x14ac:dyDescent="0.35">
      <c r="A12" s="103" t="str">
        <f>'5(Web traffic)'!A6</f>
        <v>5.1) Daily number of page views of EMODnet Thematic entry page</v>
      </c>
      <c r="B12" s="103" t="s">
        <v>316</v>
      </c>
    </row>
    <row r="13" spans="1:2" ht="28.2" thickBot="1" x14ac:dyDescent="0.35">
      <c r="A13" s="104" t="str">
        <f>'5(Web traffic)'!A27</f>
        <v>5.2) Quarterly total number of visitors, page views, unique page views and percentage of returning visitors</v>
      </c>
      <c r="B13" s="104" t="s">
        <v>317</v>
      </c>
    </row>
    <row r="14" spans="1:2" x14ac:dyDescent="0.3">
      <c r="A14" s="28"/>
    </row>
    <row r="15" spans="1:2" x14ac:dyDescent="0.3">
      <c r="A15" s="28"/>
    </row>
    <row r="16" spans="1:2" x14ac:dyDescent="0.3">
      <c r="A16" s="28"/>
    </row>
    <row r="17" spans="1:1" x14ac:dyDescent="0.3">
      <c r="A17" s="28"/>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34BE-44BE-4411-A59E-1DEF85FAB91E}">
  <sheetPr>
    <tabColor rgb="FF92D050"/>
  </sheetPr>
  <dimension ref="A1:T65"/>
  <sheetViews>
    <sheetView topLeftCell="A12" workbookViewId="0">
      <selection activeCell="A19" sqref="A19"/>
    </sheetView>
  </sheetViews>
  <sheetFormatPr defaultColWidth="9.109375" defaultRowHeight="14.4" x14ac:dyDescent="0.3"/>
  <cols>
    <col min="1" max="1" width="15.88671875" style="51" customWidth="1"/>
    <col min="2" max="2" width="16.5546875" style="51" customWidth="1"/>
    <col min="3" max="3" width="14.44140625" style="51" customWidth="1"/>
    <col min="4" max="4" width="16.5546875" style="51" customWidth="1"/>
    <col min="5" max="5" width="17.88671875" style="51" customWidth="1"/>
    <col min="6" max="6" width="16.109375" style="51" customWidth="1"/>
    <col min="7" max="7" width="14.6640625" style="51" customWidth="1"/>
    <col min="8" max="8" width="15" style="51" customWidth="1"/>
    <col min="9" max="9" width="16.44140625" style="51" customWidth="1"/>
    <col min="10" max="10" width="13" style="51" customWidth="1"/>
    <col min="11" max="11" width="18.88671875" style="51" customWidth="1"/>
    <col min="12" max="13" width="14.109375" style="51" customWidth="1"/>
    <col min="14" max="14" width="15.109375" style="51" customWidth="1"/>
    <col min="15" max="16" width="16.109375" style="51" customWidth="1"/>
    <col min="17" max="17" width="16.5546875" style="51" customWidth="1"/>
    <col min="18" max="18" width="20" style="51" customWidth="1"/>
    <col min="19" max="19" width="12.109375" style="51" bestFit="1" customWidth="1"/>
    <col min="20" max="20" width="9.109375" style="51"/>
    <col min="21" max="21" width="10.109375" style="51" customWidth="1"/>
    <col min="22" max="22" width="12" style="51" customWidth="1"/>
    <col min="23" max="16384" width="9.109375" style="51"/>
  </cols>
  <sheetData>
    <row r="1" spans="1:17" ht="15.6" x14ac:dyDescent="0.3">
      <c r="A1" s="60" t="s">
        <v>73</v>
      </c>
    </row>
    <row r="2" spans="1:17" s="3" customFormat="1" x14ac:dyDescent="0.3">
      <c r="A2" s="5" t="s">
        <v>63</v>
      </c>
    </row>
    <row r="3" spans="1:17" s="2" customFormat="1" x14ac:dyDescent="0.3">
      <c r="A3" s="5" t="s">
        <v>62</v>
      </c>
    </row>
    <row r="4" spans="1:17" s="40" customFormat="1" x14ac:dyDescent="0.3">
      <c r="A4" s="6" t="s">
        <v>74</v>
      </c>
    </row>
    <row r="5" spans="1:17" ht="32.25" customHeight="1" x14ac:dyDescent="0.3">
      <c r="A5" s="14" t="s">
        <v>26</v>
      </c>
      <c r="B5" s="14" t="s">
        <v>27</v>
      </c>
      <c r="C5" s="14" t="s">
        <v>36</v>
      </c>
      <c r="H5" s="61"/>
      <c r="I5" s="61"/>
      <c r="J5" s="61"/>
      <c r="K5" s="61"/>
      <c r="L5" s="61"/>
      <c r="M5" s="61"/>
      <c r="N5" s="61"/>
      <c r="O5" s="61"/>
      <c r="P5" s="61"/>
      <c r="Q5" s="61"/>
    </row>
    <row r="6" spans="1:17" ht="18" customHeight="1" x14ac:dyDescent="0.3">
      <c r="A6" s="46" t="s">
        <v>279</v>
      </c>
      <c r="B6" s="46" t="s">
        <v>7</v>
      </c>
      <c r="C6" s="46" t="s">
        <v>222</v>
      </c>
      <c r="E6" s="61"/>
      <c r="F6" s="61"/>
      <c r="G6" s="61"/>
      <c r="H6" s="61"/>
      <c r="I6" s="61"/>
      <c r="J6" s="61"/>
      <c r="K6" s="61"/>
      <c r="L6" s="61"/>
      <c r="M6" s="61"/>
      <c r="N6" s="61"/>
      <c r="O6" s="61"/>
      <c r="P6" s="61"/>
      <c r="Q6" s="61"/>
    </row>
    <row r="8" spans="1:17" ht="55.2" x14ac:dyDescent="0.3">
      <c r="A8" s="20" t="s">
        <v>160</v>
      </c>
      <c r="B8" s="45" t="s">
        <v>175</v>
      </c>
      <c r="C8" s="45" t="s">
        <v>102</v>
      </c>
      <c r="D8" s="45" t="s">
        <v>176</v>
      </c>
      <c r="E8" s="45" t="s">
        <v>177</v>
      </c>
    </row>
    <row r="9" spans="1:17" ht="105" x14ac:dyDescent="0.3">
      <c r="A9" s="110" t="s">
        <v>7</v>
      </c>
      <c r="B9" s="111">
        <v>1236744</v>
      </c>
      <c r="C9" s="111">
        <v>1232391</v>
      </c>
      <c r="D9" s="111">
        <f>ROUND((100*(B9-C9)/C9),2)</f>
        <v>0.35</v>
      </c>
      <c r="E9" s="112" t="s">
        <v>223</v>
      </c>
      <c r="H9" s="51">
        <f>B9-C9</f>
        <v>4353</v>
      </c>
    </row>
    <row r="10" spans="1:17" x14ac:dyDescent="0.3">
      <c r="A10" s="47"/>
      <c r="B10" s="62"/>
      <c r="C10" s="62"/>
      <c r="D10" s="62"/>
      <c r="E10" s="62"/>
    </row>
    <row r="11" spans="1:17" x14ac:dyDescent="0.3">
      <c r="A11" s="47"/>
      <c r="B11" s="62"/>
      <c r="C11" s="62"/>
      <c r="D11" s="62"/>
      <c r="E11" s="62"/>
    </row>
    <row r="12" spans="1:17" x14ac:dyDescent="0.3">
      <c r="A12" s="47"/>
      <c r="B12" s="62"/>
      <c r="C12" s="62"/>
      <c r="D12" s="62"/>
      <c r="E12" s="62"/>
    </row>
    <row r="13" spans="1:17" x14ac:dyDescent="0.3">
      <c r="A13" s="47"/>
      <c r="B13" s="62"/>
      <c r="C13" s="62"/>
      <c r="D13" s="62"/>
      <c r="E13" s="62"/>
    </row>
    <row r="14" spans="1:17" x14ac:dyDescent="0.3">
      <c r="A14" s="47"/>
      <c r="B14" s="62"/>
      <c r="C14" s="62"/>
      <c r="D14" s="62"/>
      <c r="E14" s="62"/>
    </row>
    <row r="15" spans="1:17" x14ac:dyDescent="0.3">
      <c r="A15" s="47"/>
      <c r="B15" s="62"/>
      <c r="C15" s="62"/>
      <c r="D15" s="62"/>
      <c r="E15" s="62"/>
    </row>
    <row r="16" spans="1:17" x14ac:dyDescent="0.3">
      <c r="A16" s="47"/>
      <c r="B16" s="62"/>
      <c r="C16" s="62"/>
      <c r="D16" s="62"/>
      <c r="E16" s="62"/>
    </row>
    <row r="17" spans="1:20" s="3" customFormat="1" x14ac:dyDescent="0.3"/>
    <row r="18" spans="1:20" s="3" customFormat="1" ht="15.6" x14ac:dyDescent="0.3">
      <c r="A18" s="14" t="s">
        <v>130</v>
      </c>
      <c r="B18" s="158" t="s">
        <v>163</v>
      </c>
      <c r="C18" s="159"/>
      <c r="D18" s="159"/>
      <c r="E18" s="159"/>
      <c r="F18" s="159"/>
      <c r="G18" s="159"/>
      <c r="H18" s="159"/>
      <c r="I18" s="159"/>
      <c r="J18" s="159"/>
      <c r="K18" s="159"/>
      <c r="L18" s="159"/>
      <c r="M18" s="159"/>
      <c r="N18" s="159"/>
      <c r="O18" s="159"/>
      <c r="P18" s="159"/>
      <c r="Q18" s="159"/>
      <c r="R18" s="159"/>
      <c r="S18" s="159"/>
    </row>
    <row r="19" spans="1:20" s="3" customFormat="1" ht="69.75" customHeight="1" x14ac:dyDescent="0.3">
      <c r="A19" s="18" t="s">
        <v>328</v>
      </c>
      <c r="B19" s="155" t="s">
        <v>137</v>
      </c>
      <c r="C19" s="157"/>
      <c r="D19" s="160" t="s">
        <v>132</v>
      </c>
      <c r="E19" s="161"/>
      <c r="F19" s="155" t="s">
        <v>113</v>
      </c>
      <c r="G19" s="157"/>
      <c r="H19" s="155" t="s">
        <v>114</v>
      </c>
      <c r="I19" s="157"/>
      <c r="J19" s="155" t="s">
        <v>116</v>
      </c>
      <c r="K19" s="157"/>
      <c r="L19" s="155" t="s">
        <v>115</v>
      </c>
      <c r="M19" s="157"/>
      <c r="N19" s="160" t="s">
        <v>117</v>
      </c>
      <c r="O19" s="161"/>
      <c r="P19" s="160" t="s">
        <v>138</v>
      </c>
      <c r="Q19" s="161"/>
      <c r="R19" s="160" t="s">
        <v>118</v>
      </c>
      <c r="S19" s="161"/>
    </row>
    <row r="20" spans="1:20" s="3" customFormat="1" ht="69" x14ac:dyDescent="0.3">
      <c r="A20" s="20" t="s">
        <v>160</v>
      </c>
      <c r="B20" s="21" t="s">
        <v>133</v>
      </c>
      <c r="C20" s="21" t="s">
        <v>139</v>
      </c>
      <c r="D20" s="21" t="s">
        <v>133</v>
      </c>
      <c r="E20" s="21" t="s">
        <v>139</v>
      </c>
      <c r="F20" s="21" t="s">
        <v>133</v>
      </c>
      <c r="G20" s="21" t="s">
        <v>139</v>
      </c>
      <c r="H20" s="21" t="s">
        <v>133</v>
      </c>
      <c r="I20" s="21" t="s">
        <v>139</v>
      </c>
      <c r="J20" s="21" t="s">
        <v>133</v>
      </c>
      <c r="K20" s="21" t="s">
        <v>139</v>
      </c>
      <c r="L20" s="21" t="s">
        <v>133</v>
      </c>
      <c r="M20" s="21" t="s">
        <v>139</v>
      </c>
      <c r="N20" s="21" t="s">
        <v>133</v>
      </c>
      <c r="O20" s="21" t="s">
        <v>139</v>
      </c>
      <c r="P20" s="21" t="s">
        <v>133</v>
      </c>
      <c r="Q20" s="21" t="s">
        <v>139</v>
      </c>
      <c r="R20" s="21" t="s">
        <v>133</v>
      </c>
      <c r="S20" s="21" t="s">
        <v>139</v>
      </c>
    </row>
    <row r="21" spans="1:20" s="3" customFormat="1" x14ac:dyDescent="0.3">
      <c r="A21" s="113" t="s">
        <v>224</v>
      </c>
      <c r="B21">
        <v>22822</v>
      </c>
      <c r="C21">
        <v>260</v>
      </c>
      <c r="D21">
        <v>4605</v>
      </c>
      <c r="E21">
        <v>106</v>
      </c>
      <c r="F21">
        <v>36506</v>
      </c>
      <c r="G21">
        <v>0</v>
      </c>
      <c r="H21">
        <v>41781</v>
      </c>
      <c r="I21">
        <v>126</v>
      </c>
      <c r="J21">
        <v>41898</v>
      </c>
      <c r="K21">
        <v>62</v>
      </c>
      <c r="L21">
        <v>28756</v>
      </c>
      <c r="M21">
        <v>-592</v>
      </c>
      <c r="N21">
        <v>9191</v>
      </c>
      <c r="O21">
        <v>0</v>
      </c>
      <c r="P21">
        <v>19</v>
      </c>
      <c r="Q21">
        <v>0</v>
      </c>
      <c r="R21">
        <v>14911</v>
      </c>
      <c r="S21">
        <v>168</v>
      </c>
      <c r="T21" s="114"/>
    </row>
    <row r="22" spans="1:20" s="3" customFormat="1" x14ac:dyDescent="0.3">
      <c r="A22" s="113" t="s">
        <v>225</v>
      </c>
      <c r="B22">
        <v>979</v>
      </c>
      <c r="C22">
        <v>0</v>
      </c>
      <c r="D22">
        <v>0</v>
      </c>
      <c r="E22">
        <v>0</v>
      </c>
      <c r="F22">
        <v>542</v>
      </c>
      <c r="G22">
        <v>0</v>
      </c>
      <c r="H22">
        <v>80</v>
      </c>
      <c r="I22">
        <v>0</v>
      </c>
      <c r="J22">
        <v>2197</v>
      </c>
      <c r="K22">
        <v>0</v>
      </c>
      <c r="L22">
        <v>2548</v>
      </c>
      <c r="M22">
        <v>0</v>
      </c>
      <c r="N22">
        <v>0</v>
      </c>
      <c r="O22">
        <v>0</v>
      </c>
      <c r="P22">
        <v>0</v>
      </c>
      <c r="Q22">
        <v>0</v>
      </c>
      <c r="R22">
        <v>1</v>
      </c>
      <c r="S22">
        <v>0</v>
      </c>
      <c r="T22" s="114"/>
    </row>
    <row r="23" spans="1:20" s="3" customFormat="1" x14ac:dyDescent="0.3">
      <c r="A23" s="113" t="s">
        <v>226</v>
      </c>
      <c r="B23">
        <v>62568</v>
      </c>
      <c r="C23">
        <v>579</v>
      </c>
      <c r="D23">
        <v>28746</v>
      </c>
      <c r="E23">
        <v>332</v>
      </c>
      <c r="F23">
        <v>103905</v>
      </c>
      <c r="G23">
        <v>-7</v>
      </c>
      <c r="H23">
        <v>6707</v>
      </c>
      <c r="I23">
        <v>22</v>
      </c>
      <c r="J23">
        <v>55400</v>
      </c>
      <c r="K23">
        <v>199</v>
      </c>
      <c r="L23">
        <v>100616</v>
      </c>
      <c r="M23">
        <v>-656</v>
      </c>
      <c r="N23">
        <v>8</v>
      </c>
      <c r="O23">
        <v>0</v>
      </c>
      <c r="P23">
        <v>143</v>
      </c>
      <c r="Q23">
        <v>0</v>
      </c>
      <c r="R23">
        <v>43121</v>
      </c>
      <c r="S23">
        <v>733</v>
      </c>
      <c r="T23" s="114"/>
    </row>
    <row r="24" spans="1:20" s="3" customFormat="1" x14ac:dyDescent="0.3">
      <c r="A24" s="113" t="s">
        <v>227</v>
      </c>
      <c r="B24">
        <v>122194</v>
      </c>
      <c r="C24">
        <v>1114</v>
      </c>
      <c r="D24">
        <v>30700</v>
      </c>
      <c r="E24">
        <v>685</v>
      </c>
      <c r="F24">
        <v>213315</v>
      </c>
      <c r="G24">
        <v>98</v>
      </c>
      <c r="H24">
        <v>58498</v>
      </c>
      <c r="I24">
        <v>232</v>
      </c>
      <c r="J24">
        <v>122064</v>
      </c>
      <c r="K24">
        <v>1017</v>
      </c>
      <c r="L24">
        <v>165857</v>
      </c>
      <c r="M24">
        <v>-318</v>
      </c>
      <c r="N24">
        <v>9615</v>
      </c>
      <c r="O24">
        <v>0</v>
      </c>
      <c r="P24">
        <v>241</v>
      </c>
      <c r="Q24">
        <v>0</v>
      </c>
      <c r="R24">
        <v>104221</v>
      </c>
      <c r="S24">
        <v>1220</v>
      </c>
      <c r="T24" s="114"/>
    </row>
    <row r="25" spans="1:20" s="3" customFormat="1" x14ac:dyDescent="0.3">
      <c r="A25" s="113" t="s">
        <v>228</v>
      </c>
      <c r="B25">
        <v>104937</v>
      </c>
      <c r="C25">
        <v>385</v>
      </c>
      <c r="D25">
        <v>41000</v>
      </c>
      <c r="E25">
        <v>133</v>
      </c>
      <c r="F25">
        <v>144030</v>
      </c>
      <c r="G25">
        <v>-226</v>
      </c>
      <c r="H25">
        <v>45407</v>
      </c>
      <c r="I25">
        <v>168</v>
      </c>
      <c r="J25">
        <v>57827</v>
      </c>
      <c r="K25">
        <v>765</v>
      </c>
      <c r="L25">
        <v>140339</v>
      </c>
      <c r="M25">
        <v>-405</v>
      </c>
      <c r="N25">
        <v>9619</v>
      </c>
      <c r="O25">
        <v>0</v>
      </c>
      <c r="P25">
        <v>101</v>
      </c>
      <c r="Q25">
        <v>0</v>
      </c>
      <c r="R25">
        <v>40730</v>
      </c>
      <c r="S25">
        <v>462</v>
      </c>
      <c r="T25" s="114"/>
    </row>
    <row r="26" spans="1:20" s="3" customFormat="1" x14ac:dyDescent="0.3">
      <c r="A26" s="113" t="s">
        <v>229</v>
      </c>
      <c r="B26">
        <v>15232</v>
      </c>
      <c r="C26">
        <v>0</v>
      </c>
      <c r="D26">
        <v>330</v>
      </c>
      <c r="E26">
        <v>0</v>
      </c>
      <c r="F26">
        <v>5110</v>
      </c>
      <c r="G26">
        <v>0</v>
      </c>
      <c r="H26">
        <v>6649</v>
      </c>
      <c r="I26">
        <v>72</v>
      </c>
      <c r="J26">
        <v>12250</v>
      </c>
      <c r="K26">
        <v>65</v>
      </c>
      <c r="L26">
        <v>20582</v>
      </c>
      <c r="M26">
        <v>0</v>
      </c>
      <c r="N26">
        <v>0</v>
      </c>
      <c r="O26">
        <v>0</v>
      </c>
      <c r="P26">
        <v>48</v>
      </c>
      <c r="Q26">
        <v>0</v>
      </c>
      <c r="R26">
        <v>2784</v>
      </c>
      <c r="S26">
        <v>0</v>
      </c>
      <c r="T26" s="114"/>
    </row>
    <row r="27" spans="1:20" s="3" customFormat="1" x14ac:dyDescent="0.3">
      <c r="A27" s="113" t="s">
        <v>230</v>
      </c>
      <c r="B27">
        <v>11890</v>
      </c>
      <c r="C27">
        <v>0</v>
      </c>
      <c r="D27">
        <v>1304</v>
      </c>
      <c r="E27">
        <v>0</v>
      </c>
      <c r="F27">
        <v>4001</v>
      </c>
      <c r="G27">
        <v>0</v>
      </c>
      <c r="H27">
        <v>32021</v>
      </c>
      <c r="I27">
        <v>68</v>
      </c>
      <c r="J27">
        <v>8048</v>
      </c>
      <c r="K27">
        <v>0</v>
      </c>
      <c r="L27">
        <v>13704</v>
      </c>
      <c r="M27">
        <v>0</v>
      </c>
      <c r="N27">
        <v>8544</v>
      </c>
      <c r="O27">
        <v>0</v>
      </c>
      <c r="P27">
        <v>17</v>
      </c>
      <c r="Q27">
        <v>0</v>
      </c>
      <c r="R27">
        <v>2218</v>
      </c>
      <c r="S27">
        <v>0</v>
      </c>
      <c r="T27" s="114"/>
    </row>
    <row r="28" spans="1:20" s="3" customFormat="1" x14ac:dyDescent="0.3">
      <c r="A28" s="113" t="s">
        <v>231</v>
      </c>
      <c r="B28">
        <v>13631</v>
      </c>
      <c r="C28">
        <v>429</v>
      </c>
      <c r="D28">
        <v>189</v>
      </c>
      <c r="E28">
        <v>37</v>
      </c>
      <c r="F28">
        <v>8347</v>
      </c>
      <c r="G28">
        <v>57</v>
      </c>
      <c r="H28">
        <v>1162</v>
      </c>
      <c r="I28">
        <v>21</v>
      </c>
      <c r="J28">
        <v>8112</v>
      </c>
      <c r="K28">
        <v>267</v>
      </c>
      <c r="L28">
        <v>12985</v>
      </c>
      <c r="M28">
        <v>158</v>
      </c>
      <c r="N28">
        <v>1</v>
      </c>
      <c r="O28">
        <v>0</v>
      </c>
      <c r="P28">
        <v>0</v>
      </c>
      <c r="Q28">
        <v>0</v>
      </c>
      <c r="R28">
        <v>118</v>
      </c>
      <c r="S28">
        <v>10</v>
      </c>
      <c r="T28" s="114"/>
    </row>
    <row r="29" spans="1:20" s="3" customFormat="1" x14ac:dyDescent="0.3">
      <c r="A29" s="113" t="s">
        <v>232</v>
      </c>
      <c r="B29">
        <v>5926</v>
      </c>
      <c r="C29">
        <v>-55</v>
      </c>
      <c r="D29">
        <v>270</v>
      </c>
      <c r="E29">
        <v>0</v>
      </c>
      <c r="F29">
        <v>17054</v>
      </c>
      <c r="G29">
        <v>0</v>
      </c>
      <c r="H29">
        <v>2031</v>
      </c>
      <c r="I29">
        <v>44</v>
      </c>
      <c r="J29">
        <v>10106</v>
      </c>
      <c r="K29">
        <v>108</v>
      </c>
      <c r="L29">
        <v>32125</v>
      </c>
      <c r="M29">
        <v>0</v>
      </c>
      <c r="N29">
        <v>0</v>
      </c>
      <c r="O29">
        <v>0</v>
      </c>
      <c r="P29">
        <v>0</v>
      </c>
      <c r="Q29">
        <v>0</v>
      </c>
      <c r="R29">
        <v>1865</v>
      </c>
      <c r="S29">
        <v>0</v>
      </c>
      <c r="T29" s="114"/>
    </row>
    <row r="30" spans="1:20" s="3" customFormat="1" x14ac:dyDescent="0.3">
      <c r="A30" s="113" t="s">
        <v>211</v>
      </c>
      <c r="B30">
        <v>5137</v>
      </c>
      <c r="C30">
        <v>0</v>
      </c>
      <c r="D30">
        <v>662</v>
      </c>
      <c r="E30">
        <v>0</v>
      </c>
      <c r="F30">
        <v>1964</v>
      </c>
      <c r="G30">
        <v>0</v>
      </c>
      <c r="H30">
        <v>16973</v>
      </c>
      <c r="I30">
        <v>66</v>
      </c>
      <c r="J30">
        <v>4174</v>
      </c>
      <c r="K30">
        <v>0</v>
      </c>
      <c r="L30">
        <v>8924</v>
      </c>
      <c r="M30">
        <v>0</v>
      </c>
      <c r="N30">
        <v>609</v>
      </c>
      <c r="O30">
        <v>0</v>
      </c>
      <c r="P30">
        <v>11</v>
      </c>
      <c r="Q30">
        <v>0</v>
      </c>
      <c r="R30">
        <v>435</v>
      </c>
      <c r="S30">
        <v>0</v>
      </c>
      <c r="T30" s="114"/>
    </row>
    <row r="31" spans="1:20" s="3" customFormat="1" x14ac:dyDescent="0.3">
      <c r="A31" s="113" t="s">
        <v>233</v>
      </c>
      <c r="B31">
        <v>8016</v>
      </c>
      <c r="C31">
        <v>0</v>
      </c>
      <c r="D31">
        <v>127</v>
      </c>
      <c r="E31">
        <v>0</v>
      </c>
      <c r="F31">
        <v>1292</v>
      </c>
      <c r="G31">
        <v>0</v>
      </c>
      <c r="H31">
        <v>2283</v>
      </c>
      <c r="I31">
        <v>66</v>
      </c>
      <c r="J31">
        <v>2697</v>
      </c>
      <c r="K31">
        <v>51</v>
      </c>
      <c r="L31">
        <v>9003</v>
      </c>
      <c r="M31">
        <v>0</v>
      </c>
      <c r="N31">
        <v>0</v>
      </c>
      <c r="O31">
        <v>0</v>
      </c>
      <c r="P31">
        <v>12</v>
      </c>
      <c r="Q31">
        <v>0</v>
      </c>
      <c r="R31">
        <v>3</v>
      </c>
      <c r="S31">
        <v>0</v>
      </c>
      <c r="T31" s="114"/>
    </row>
    <row r="32" spans="1:20" s="3" customFormat="1" x14ac:dyDescent="0.3">
      <c r="A32" s="113" t="s">
        <v>234</v>
      </c>
      <c r="B32">
        <v>19</v>
      </c>
      <c r="C32">
        <v>0</v>
      </c>
      <c r="D32">
        <v>19</v>
      </c>
      <c r="E32">
        <v>0</v>
      </c>
      <c r="F32">
        <v>613</v>
      </c>
      <c r="G32">
        <v>0</v>
      </c>
      <c r="H32">
        <v>1708</v>
      </c>
      <c r="I32">
        <v>0</v>
      </c>
      <c r="J32">
        <v>201</v>
      </c>
      <c r="K32">
        <v>0</v>
      </c>
      <c r="L32">
        <v>732</v>
      </c>
      <c r="M32">
        <v>0</v>
      </c>
      <c r="N32">
        <v>0</v>
      </c>
      <c r="O32">
        <v>0</v>
      </c>
      <c r="P32">
        <v>0</v>
      </c>
      <c r="Q32">
        <v>0</v>
      </c>
      <c r="R32">
        <v>0</v>
      </c>
      <c r="S32">
        <v>0</v>
      </c>
      <c r="T32" s="114"/>
    </row>
    <row r="33" spans="1:20" s="3" customFormat="1" x14ac:dyDescent="0.3">
      <c r="A33" s="113" t="s">
        <v>235</v>
      </c>
      <c r="B33">
        <v>75531</v>
      </c>
      <c r="C33">
        <v>228</v>
      </c>
      <c r="D33">
        <v>34238</v>
      </c>
      <c r="E33">
        <v>0</v>
      </c>
      <c r="F33">
        <v>106740</v>
      </c>
      <c r="G33">
        <v>-225</v>
      </c>
      <c r="H33">
        <v>38556</v>
      </c>
      <c r="I33">
        <v>126</v>
      </c>
      <c r="J33">
        <v>41117</v>
      </c>
      <c r="K33">
        <v>631</v>
      </c>
      <c r="L33">
        <v>109616</v>
      </c>
      <c r="M33">
        <v>-354</v>
      </c>
      <c r="N33">
        <v>9452</v>
      </c>
      <c r="O33">
        <v>0</v>
      </c>
      <c r="P33">
        <v>50</v>
      </c>
      <c r="Q33">
        <v>0</v>
      </c>
      <c r="R33">
        <v>17160</v>
      </c>
      <c r="S33">
        <v>0</v>
      </c>
      <c r="T33" s="114"/>
    </row>
    <row r="34" spans="1:20" s="3" customFormat="1" x14ac:dyDescent="0.3">
      <c r="A34" s="47"/>
      <c r="B34" s="48"/>
      <c r="C34" s="48"/>
      <c r="D34" s="48"/>
      <c r="E34" s="48"/>
      <c r="F34" s="48"/>
      <c r="G34" s="48"/>
      <c r="H34" s="48"/>
      <c r="I34" s="48"/>
      <c r="J34" s="48"/>
      <c r="K34" s="48"/>
      <c r="L34" s="48"/>
      <c r="M34" s="48"/>
      <c r="N34" s="48"/>
      <c r="O34" s="48"/>
      <c r="P34" s="48"/>
      <c r="Q34" s="48"/>
      <c r="R34" s="48"/>
      <c r="S34" s="48"/>
    </row>
    <row r="35" spans="1:20" s="3" customFormat="1" x14ac:dyDescent="0.3">
      <c r="A35" s="47"/>
      <c r="B35" s="48"/>
      <c r="C35" s="48"/>
      <c r="D35" s="48"/>
      <c r="E35" s="48"/>
      <c r="F35" s="48"/>
      <c r="G35" s="48"/>
      <c r="H35" s="48"/>
      <c r="I35" s="48"/>
      <c r="J35" s="48"/>
      <c r="K35" s="48"/>
      <c r="L35" s="48"/>
      <c r="M35" s="48"/>
      <c r="N35" s="48"/>
      <c r="O35" s="48"/>
      <c r="P35" s="48"/>
      <c r="Q35" s="48"/>
      <c r="R35" s="48"/>
      <c r="S35" s="48"/>
    </row>
    <row r="36" spans="1:20" s="50" customFormat="1" ht="13.8" x14ac:dyDescent="0.3">
      <c r="A36" s="63" t="s">
        <v>38</v>
      </c>
    </row>
    <row r="37" spans="1:20" x14ac:dyDescent="0.3">
      <c r="A37" s="49" t="s">
        <v>99</v>
      </c>
      <c r="B37" s="50"/>
      <c r="C37" s="50"/>
      <c r="D37" s="50"/>
      <c r="E37" s="50"/>
      <c r="F37" s="50"/>
      <c r="G37" s="50"/>
    </row>
    <row r="38" spans="1:20" x14ac:dyDescent="0.3">
      <c r="A38" s="49" t="s">
        <v>32</v>
      </c>
      <c r="B38" s="50"/>
      <c r="C38" s="50"/>
      <c r="D38" s="50"/>
      <c r="E38" s="50"/>
      <c r="F38" s="50"/>
      <c r="G38" s="50"/>
    </row>
    <row r="39" spans="1:20" x14ac:dyDescent="0.3">
      <c r="A39" s="49" t="s">
        <v>90</v>
      </c>
      <c r="B39" s="50"/>
      <c r="C39" s="50"/>
      <c r="D39" s="50"/>
      <c r="E39" s="50"/>
      <c r="F39" s="50"/>
      <c r="G39" s="50"/>
    </row>
    <row r="40" spans="1:20" x14ac:dyDescent="0.3">
      <c r="A40" s="49" t="s">
        <v>89</v>
      </c>
      <c r="B40" s="50"/>
      <c r="C40" s="50"/>
      <c r="D40" s="50"/>
      <c r="E40" s="50"/>
      <c r="F40" s="50"/>
      <c r="G40" s="50"/>
    </row>
    <row r="41" spans="1:20" x14ac:dyDescent="0.3">
      <c r="A41" s="49" t="s">
        <v>97</v>
      </c>
      <c r="B41" s="50"/>
      <c r="C41" s="50"/>
      <c r="D41" s="50"/>
      <c r="E41" s="50"/>
      <c r="F41" s="50"/>
      <c r="G41" s="50"/>
    </row>
    <row r="42" spans="1:20" x14ac:dyDescent="0.3">
      <c r="A42" s="49" t="s">
        <v>135</v>
      </c>
      <c r="B42" s="50"/>
      <c r="C42" s="50"/>
      <c r="D42" s="50"/>
      <c r="E42" s="50"/>
      <c r="F42" s="50"/>
      <c r="G42" s="50"/>
    </row>
    <row r="43" spans="1:20" x14ac:dyDescent="0.3">
      <c r="A43" s="52" t="s">
        <v>134</v>
      </c>
      <c r="B43" s="50"/>
      <c r="C43" s="50"/>
      <c r="D43" s="50"/>
      <c r="E43" s="50"/>
      <c r="F43" s="50"/>
      <c r="G43" s="50"/>
    </row>
    <row r="44" spans="1:20" x14ac:dyDescent="0.3">
      <c r="A44" s="49" t="s">
        <v>131</v>
      </c>
    </row>
    <row r="45" spans="1:20" x14ac:dyDescent="0.3">
      <c r="A45" s="64"/>
    </row>
    <row r="46" spans="1:20" x14ac:dyDescent="0.3">
      <c r="A46" s="49"/>
      <c r="B46" s="50"/>
      <c r="C46" s="50"/>
      <c r="D46" s="50"/>
      <c r="E46" s="50"/>
      <c r="F46" s="50"/>
      <c r="G46" s="50"/>
    </row>
    <row r="47" spans="1:20" s="40" customFormat="1" x14ac:dyDescent="0.3">
      <c r="A47" s="6" t="s">
        <v>75</v>
      </c>
    </row>
    <row r="48" spans="1:20" ht="41.4" x14ac:dyDescent="0.3">
      <c r="A48" s="53" t="s">
        <v>26</v>
      </c>
      <c r="B48" s="14" t="s">
        <v>27</v>
      </c>
      <c r="C48" s="14" t="s">
        <v>164</v>
      </c>
      <c r="J48" s="50"/>
      <c r="K48" s="50"/>
      <c r="L48" s="50"/>
      <c r="M48" s="50"/>
      <c r="N48" s="50"/>
      <c r="O48" s="50"/>
      <c r="P48" s="50"/>
      <c r="Q48" s="50"/>
      <c r="R48" s="61"/>
    </row>
    <row r="49" spans="1:16" ht="18" customHeight="1" x14ac:dyDescent="0.3">
      <c r="A49" s="48" t="s">
        <v>270</v>
      </c>
      <c r="B49" s="48" t="s">
        <v>7</v>
      </c>
      <c r="C49" s="48" t="s">
        <v>236</v>
      </c>
      <c r="J49" s="50"/>
      <c r="K49" s="50"/>
      <c r="L49" s="50"/>
      <c r="M49" s="50"/>
      <c r="N49" s="50"/>
      <c r="O49" s="50"/>
      <c r="P49" s="50"/>
    </row>
    <row r="50" spans="1:16" ht="15.75" customHeight="1" x14ac:dyDescent="0.3">
      <c r="C50" s="155" t="s">
        <v>39</v>
      </c>
      <c r="D50" s="156"/>
      <c r="E50" s="156"/>
      <c r="F50" s="156"/>
      <c r="G50" s="157"/>
      <c r="H50" s="155" t="s">
        <v>95</v>
      </c>
      <c r="I50" s="156"/>
      <c r="J50" s="156"/>
      <c r="K50" s="156"/>
      <c r="L50" s="156"/>
      <c r="M50" s="156"/>
      <c r="N50" s="156"/>
      <c r="O50" s="156"/>
      <c r="P50" s="157"/>
    </row>
    <row r="51" spans="1:16" ht="55.2" x14ac:dyDescent="0.3">
      <c r="A51" s="20" t="s">
        <v>40</v>
      </c>
      <c r="B51" s="20" t="s">
        <v>44</v>
      </c>
      <c r="C51" s="21" t="s">
        <v>165</v>
      </c>
      <c r="D51" s="21" t="s">
        <v>166</v>
      </c>
      <c r="E51" s="21" t="s">
        <v>178</v>
      </c>
      <c r="F51" s="21" t="s">
        <v>179</v>
      </c>
      <c r="G51" s="57" t="s">
        <v>180</v>
      </c>
      <c r="H51" s="21" t="s">
        <v>169</v>
      </c>
      <c r="I51" s="21" t="s">
        <v>70</v>
      </c>
      <c r="J51" s="57" t="s">
        <v>181</v>
      </c>
      <c r="K51" s="21" t="s">
        <v>171</v>
      </c>
      <c r="L51" s="21" t="s">
        <v>68</v>
      </c>
      <c r="M51" s="57" t="s">
        <v>182</v>
      </c>
      <c r="N51" s="21" t="s">
        <v>173</v>
      </c>
      <c r="O51" s="21" t="s">
        <v>53</v>
      </c>
      <c r="P51" s="57" t="s">
        <v>183</v>
      </c>
    </row>
    <row r="52" spans="1:16" ht="27.6" x14ac:dyDescent="0.3">
      <c r="A52" s="48" t="s">
        <v>237</v>
      </c>
      <c r="B52" s="51" t="s">
        <v>238</v>
      </c>
      <c r="C52" s="48" t="s">
        <v>280</v>
      </c>
      <c r="D52" s="48">
        <v>0.8</v>
      </c>
      <c r="E52" s="48" t="s">
        <v>281</v>
      </c>
      <c r="F52" s="48" t="s">
        <v>271</v>
      </c>
      <c r="G52" s="48">
        <f>ROUND((100*(11879-1)/1),2)</f>
        <v>1187800</v>
      </c>
      <c r="H52" s="48" t="s">
        <v>239</v>
      </c>
      <c r="I52" s="48" t="s">
        <v>239</v>
      </c>
      <c r="J52" s="48" t="s">
        <v>239</v>
      </c>
      <c r="K52" s="48" t="s">
        <v>239</v>
      </c>
      <c r="L52" s="48" t="s">
        <v>239</v>
      </c>
      <c r="M52" s="48" t="s">
        <v>239</v>
      </c>
      <c r="N52" s="48" t="s">
        <v>239</v>
      </c>
      <c r="O52" s="48" t="s">
        <v>239</v>
      </c>
      <c r="P52" s="48" t="s">
        <v>239</v>
      </c>
    </row>
    <row r="53" spans="1:16" x14ac:dyDescent="0.3">
      <c r="A53" s="48"/>
      <c r="B53" s="48"/>
      <c r="C53" s="48" t="s">
        <v>35</v>
      </c>
      <c r="D53" s="48"/>
      <c r="E53" s="48" t="s">
        <v>35</v>
      </c>
      <c r="F53" s="48" t="s">
        <v>35</v>
      </c>
      <c r="G53" s="48"/>
      <c r="H53" s="48"/>
      <c r="I53" s="48"/>
      <c r="J53" s="48"/>
      <c r="K53" s="48"/>
      <c r="L53" s="48"/>
      <c r="M53" s="48"/>
      <c r="N53" s="48"/>
      <c r="O53" s="48"/>
      <c r="P53" s="48"/>
    </row>
    <row r="54" spans="1:16" x14ac:dyDescent="0.3">
      <c r="A54" s="48"/>
      <c r="B54" s="48"/>
      <c r="C54" s="48" t="s">
        <v>35</v>
      </c>
      <c r="D54" s="48"/>
      <c r="E54" s="48" t="s">
        <v>35</v>
      </c>
      <c r="F54" s="48" t="s">
        <v>35</v>
      </c>
      <c r="G54" s="48"/>
      <c r="H54" s="48"/>
      <c r="I54" s="48"/>
      <c r="J54" s="48"/>
      <c r="K54" s="48"/>
      <c r="L54" s="48"/>
      <c r="M54" s="48"/>
      <c r="N54" s="48"/>
      <c r="O54" s="48"/>
      <c r="P54" s="48"/>
    </row>
    <row r="55" spans="1:16" ht="14.1" customHeight="1" x14ac:dyDescent="0.3">
      <c r="A55" s="49" t="s">
        <v>93</v>
      </c>
      <c r="B55" s="65"/>
      <c r="C55" s="65"/>
      <c r="D55" s="65"/>
      <c r="E55" s="65"/>
      <c r="F55" s="65"/>
      <c r="G55" s="65"/>
      <c r="H55" s="65"/>
      <c r="I55" s="65"/>
      <c r="J55" s="65"/>
      <c r="K55" s="65"/>
      <c r="L55" s="65"/>
      <c r="M55" s="65"/>
      <c r="N55" s="65"/>
      <c r="O55" s="65"/>
      <c r="P55" s="65"/>
    </row>
    <row r="56" spans="1:16" s="50" customFormat="1" ht="13.8" x14ac:dyDescent="0.3">
      <c r="A56" s="49" t="s">
        <v>94</v>
      </c>
      <c r="B56" s="49"/>
      <c r="C56" s="49"/>
    </row>
    <row r="57" spans="1:16" s="50" customFormat="1" ht="13.8" x14ac:dyDescent="0.3">
      <c r="A57" s="49" t="s">
        <v>91</v>
      </c>
      <c r="B57" s="49"/>
      <c r="C57" s="49"/>
    </row>
    <row r="58" spans="1:16" s="50" customFormat="1" ht="13.8" x14ac:dyDescent="0.3">
      <c r="A58" s="49" t="s">
        <v>92</v>
      </c>
      <c r="B58" s="49"/>
      <c r="C58" s="49"/>
    </row>
    <row r="59" spans="1:16" s="50" customFormat="1" ht="13.8" x14ac:dyDescent="0.3">
      <c r="A59" s="49"/>
      <c r="B59" s="49"/>
      <c r="C59" s="49"/>
    </row>
    <row r="62" spans="1:16" x14ac:dyDescent="0.3">
      <c r="A62" s="6" t="s">
        <v>54</v>
      </c>
      <c r="B62" s="25"/>
      <c r="C62" s="26"/>
    </row>
    <row r="63" spans="1:16" s="3" customFormat="1" ht="151.80000000000001" x14ac:dyDescent="0.3">
      <c r="A63" s="27" t="s">
        <v>86</v>
      </c>
      <c r="B63" s="27" t="s">
        <v>282</v>
      </c>
      <c r="C63" s="66"/>
    </row>
    <row r="64" spans="1:16" s="3" customFormat="1" ht="76.5" customHeight="1" x14ac:dyDescent="0.3">
      <c r="A64" s="27" t="s">
        <v>140</v>
      </c>
      <c r="B64" s="27" t="s">
        <v>283</v>
      </c>
      <c r="C64" s="66"/>
    </row>
    <row r="65" spans="1:3" s="3" customFormat="1" ht="124.2" x14ac:dyDescent="0.3">
      <c r="A65" s="27" t="s">
        <v>83</v>
      </c>
      <c r="B65" s="27" t="s">
        <v>284</v>
      </c>
      <c r="C65" s="66"/>
    </row>
  </sheetData>
  <mergeCells count="12">
    <mergeCell ref="C50:G50"/>
    <mergeCell ref="H50:P50"/>
    <mergeCell ref="B18:S18"/>
    <mergeCell ref="B19:C19"/>
    <mergeCell ref="D19:E19"/>
    <mergeCell ref="F19:G19"/>
    <mergeCell ref="H19:I19"/>
    <mergeCell ref="J19:K19"/>
    <mergeCell ref="L19:M19"/>
    <mergeCell ref="N19:O19"/>
    <mergeCell ref="P19:Q19"/>
    <mergeCell ref="R19:S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B74"/>
  <sheetViews>
    <sheetView topLeftCell="A58" zoomScale="86" zoomScaleNormal="86" workbookViewId="0">
      <selection activeCell="B72" sqref="B72"/>
    </sheetView>
  </sheetViews>
  <sheetFormatPr defaultColWidth="8.88671875" defaultRowHeight="14.4" x14ac:dyDescent="0.3"/>
  <cols>
    <col min="1" max="1" width="17.109375" style="3" customWidth="1"/>
    <col min="2" max="2" width="34.33203125" style="3" customWidth="1"/>
    <col min="3" max="3" width="17.5546875" style="3" customWidth="1"/>
    <col min="4" max="5" width="21.44140625" style="3" customWidth="1"/>
    <col min="6" max="6" width="24.88671875" style="3" customWidth="1"/>
    <col min="7" max="7" width="14.5546875" style="3" bestFit="1" customWidth="1"/>
    <col min="8" max="8" width="22.5546875" style="3" customWidth="1"/>
    <col min="9" max="9" width="15.5546875" style="3" customWidth="1"/>
    <col min="10" max="10" width="31.33203125" style="3" customWidth="1"/>
    <col min="11" max="11" width="14.44140625" style="3" customWidth="1"/>
    <col min="12" max="12" width="15.5546875" style="3" customWidth="1"/>
    <col min="13" max="15" width="15.109375" style="3" customWidth="1"/>
    <col min="16" max="16" width="14.88671875" style="3" customWidth="1"/>
    <col min="17" max="18" width="15.109375" style="3" customWidth="1"/>
    <col min="19" max="19" width="16.109375" style="3" customWidth="1"/>
    <col min="20" max="20" width="17.5546875" style="3" customWidth="1"/>
    <col min="21" max="21" width="14.44140625" style="3" customWidth="1"/>
    <col min="22" max="22" width="17.5546875" style="3" customWidth="1"/>
    <col min="23" max="16384" width="8.88671875" style="3"/>
  </cols>
  <sheetData>
    <row r="1" spans="1:27" ht="15.6" x14ac:dyDescent="0.3">
      <c r="A1" s="29" t="s">
        <v>76</v>
      </c>
      <c r="B1" s="29"/>
      <c r="C1" s="29"/>
      <c r="D1" s="39"/>
      <c r="E1" s="39"/>
      <c r="F1" s="39"/>
      <c r="G1" s="39"/>
      <c r="H1" s="39"/>
      <c r="I1" s="39"/>
      <c r="J1" s="39"/>
      <c r="K1" s="39"/>
      <c r="L1" s="39"/>
      <c r="M1" s="39"/>
      <c r="N1" s="39"/>
    </row>
    <row r="2" spans="1:27" ht="15.6" x14ac:dyDescent="0.3">
      <c r="A2" s="5" t="s">
        <v>64</v>
      </c>
      <c r="B2" s="29"/>
      <c r="C2" s="29"/>
      <c r="D2" s="39"/>
      <c r="E2" s="39"/>
      <c r="F2" s="39"/>
      <c r="G2" s="39"/>
      <c r="H2" s="39"/>
      <c r="I2" s="39"/>
      <c r="J2" s="39"/>
      <c r="K2" s="39"/>
      <c r="L2" s="39"/>
      <c r="M2" s="39"/>
      <c r="N2" s="39"/>
    </row>
    <row r="3" spans="1:27" s="2" customFormat="1" x14ac:dyDescent="0.3">
      <c r="A3" s="5" t="s">
        <v>62</v>
      </c>
    </row>
    <row r="4" spans="1:27" s="40" customFormat="1" x14ac:dyDescent="0.3">
      <c r="A4" s="6" t="s">
        <v>77</v>
      </c>
    </row>
    <row r="5" spans="1:27" ht="60" customHeight="1" x14ac:dyDescent="0.3">
      <c r="A5" s="14" t="s">
        <v>26</v>
      </c>
      <c r="B5" s="14" t="s">
        <v>27</v>
      </c>
      <c r="C5" s="41" t="s">
        <v>158</v>
      </c>
      <c r="D5" s="41" t="s">
        <v>159</v>
      </c>
      <c r="F5" s="16"/>
      <c r="G5" s="16"/>
      <c r="H5" s="16"/>
      <c r="I5" s="16"/>
      <c r="J5" s="16"/>
      <c r="K5" s="16"/>
      <c r="L5" s="16"/>
      <c r="M5" s="16"/>
    </row>
    <row r="6" spans="1:27" ht="26.7" customHeight="1" x14ac:dyDescent="0.3">
      <c r="A6" s="137">
        <v>45199</v>
      </c>
      <c r="B6" s="136" t="s">
        <v>7</v>
      </c>
      <c r="C6" s="136">
        <v>490</v>
      </c>
      <c r="D6" s="42"/>
      <c r="F6" s="16"/>
      <c r="G6" s="16"/>
      <c r="H6" s="16"/>
      <c r="I6" s="16"/>
      <c r="J6" s="16"/>
      <c r="K6" s="16"/>
      <c r="L6" s="16"/>
      <c r="M6" s="16"/>
    </row>
    <row r="7" spans="1:27" x14ac:dyDescent="0.3">
      <c r="A7" s="16"/>
      <c r="B7" s="16"/>
      <c r="C7" s="16"/>
      <c r="D7" s="16"/>
      <c r="E7" s="16"/>
      <c r="F7" s="16"/>
      <c r="G7" s="16"/>
    </row>
    <row r="8" spans="1:27" ht="42" x14ac:dyDescent="0.35">
      <c r="A8" s="20" t="s">
        <v>160</v>
      </c>
      <c r="B8" s="43" t="s">
        <v>46</v>
      </c>
      <c r="C8" s="43" t="s">
        <v>45</v>
      </c>
      <c r="D8" s="43" t="s">
        <v>72</v>
      </c>
      <c r="E8" s="44" t="s">
        <v>260</v>
      </c>
      <c r="F8" s="44" t="s">
        <v>88</v>
      </c>
      <c r="G8" s="45" t="s">
        <v>161</v>
      </c>
      <c r="H8" s="45" t="s">
        <v>162</v>
      </c>
      <c r="I8" s="107"/>
    </row>
    <row r="9" spans="1:27" customFormat="1" ht="30" x14ac:dyDescent="0.35">
      <c r="A9" s="138" t="s">
        <v>197</v>
      </c>
      <c r="B9" s="138" t="s">
        <v>198</v>
      </c>
      <c r="C9" s="138" t="s">
        <v>318</v>
      </c>
      <c r="D9" s="140" t="s">
        <v>199</v>
      </c>
      <c r="E9" s="135">
        <v>70</v>
      </c>
      <c r="F9" s="141">
        <v>60</v>
      </c>
      <c r="G9" s="139">
        <f>(E9-F9)/F9*100</f>
        <v>16.666666666666664</v>
      </c>
      <c r="H9" s="106"/>
      <c r="I9" s="107"/>
      <c r="J9" s="107"/>
      <c r="K9" s="107"/>
      <c r="L9" s="107"/>
      <c r="M9" s="107"/>
      <c r="N9" s="107"/>
      <c r="O9" s="107"/>
      <c r="P9" s="107"/>
      <c r="Q9" s="107"/>
      <c r="R9" s="107"/>
      <c r="S9" s="107"/>
      <c r="T9" s="107"/>
      <c r="U9" s="107"/>
      <c r="V9" s="107"/>
      <c r="W9" s="107"/>
      <c r="X9" s="107"/>
      <c r="Y9" s="107"/>
      <c r="Z9" s="107"/>
      <c r="AA9" s="107"/>
    </row>
    <row r="10" spans="1:27" customFormat="1" ht="30" x14ac:dyDescent="0.35">
      <c r="A10" s="138" t="s">
        <v>200</v>
      </c>
      <c r="B10" s="138" t="s">
        <v>198</v>
      </c>
      <c r="C10" s="138" t="s">
        <v>319</v>
      </c>
      <c r="D10" s="140" t="s">
        <v>199</v>
      </c>
      <c r="E10" s="135">
        <v>79</v>
      </c>
      <c r="F10" s="141">
        <v>69</v>
      </c>
      <c r="G10" s="139">
        <f t="shared" ref="G10:G20" si="0">(E10-F10)/F10*100</f>
        <v>14.492753623188406</v>
      </c>
      <c r="H10" s="106"/>
      <c r="I10" s="107"/>
      <c r="J10" s="107"/>
      <c r="K10" s="107"/>
      <c r="L10" s="107"/>
      <c r="M10" s="107"/>
      <c r="N10" s="107"/>
      <c r="O10" s="107"/>
      <c r="P10" s="107"/>
      <c r="Q10" s="107"/>
      <c r="R10" s="107"/>
      <c r="S10" s="107"/>
      <c r="T10" s="107"/>
      <c r="U10" s="107"/>
      <c r="V10" s="107"/>
      <c r="W10" s="107"/>
      <c r="X10" s="107"/>
      <c r="Y10" s="107"/>
      <c r="Z10" s="107"/>
      <c r="AA10" s="107"/>
    </row>
    <row r="11" spans="1:27" customFormat="1" ht="30" x14ac:dyDescent="0.35">
      <c r="A11" s="138" t="s">
        <v>201</v>
      </c>
      <c r="B11" s="138" t="s">
        <v>198</v>
      </c>
      <c r="C11" s="138" t="s">
        <v>320</v>
      </c>
      <c r="D11" s="140" t="s">
        <v>199</v>
      </c>
      <c r="E11" s="135">
        <v>120</v>
      </c>
      <c r="F11" s="141">
        <v>116</v>
      </c>
      <c r="G11" s="139">
        <f t="shared" si="0"/>
        <v>3.4482758620689653</v>
      </c>
      <c r="H11" s="106"/>
      <c r="I11" s="107"/>
      <c r="J11" s="107"/>
      <c r="K11" s="107"/>
      <c r="L11" s="107"/>
      <c r="M11" s="107"/>
      <c r="N11" s="107"/>
      <c r="O11" s="107"/>
      <c r="P11" s="107"/>
      <c r="Q11" s="107"/>
      <c r="R11" s="107"/>
      <c r="S11" s="107"/>
      <c r="T11" s="107"/>
      <c r="U11" s="107"/>
      <c r="V11" s="107"/>
      <c r="W11" s="107"/>
      <c r="X11" s="107"/>
      <c r="Y11" s="107"/>
      <c r="Z11" s="107"/>
      <c r="AA11" s="107"/>
    </row>
    <row r="12" spans="1:27" customFormat="1" ht="30" x14ac:dyDescent="0.35">
      <c r="A12" s="138" t="s">
        <v>202</v>
      </c>
      <c r="B12" s="138" t="s">
        <v>198</v>
      </c>
      <c r="C12" s="138" t="s">
        <v>321</v>
      </c>
      <c r="D12" s="140" t="s">
        <v>199</v>
      </c>
      <c r="E12" s="135">
        <v>76</v>
      </c>
      <c r="F12" s="141">
        <v>64</v>
      </c>
      <c r="G12" s="139">
        <f t="shared" si="0"/>
        <v>18.75</v>
      </c>
      <c r="H12" s="106"/>
      <c r="I12" s="107"/>
      <c r="J12" s="107"/>
      <c r="K12" s="107"/>
      <c r="L12" s="107"/>
      <c r="M12" s="107"/>
      <c r="N12" s="107"/>
      <c r="O12" s="107"/>
      <c r="P12" s="107"/>
      <c r="Q12" s="107"/>
      <c r="R12" s="107"/>
      <c r="S12" s="107"/>
      <c r="T12" s="107"/>
      <c r="U12" s="107"/>
      <c r="V12" s="107"/>
      <c r="W12" s="107"/>
      <c r="X12" s="107"/>
      <c r="Y12" s="107"/>
      <c r="Z12" s="107"/>
      <c r="AA12" s="107"/>
    </row>
    <row r="13" spans="1:27" customFormat="1" ht="30" x14ac:dyDescent="0.35">
      <c r="A13" s="138" t="s">
        <v>203</v>
      </c>
      <c r="B13" s="138" t="s">
        <v>198</v>
      </c>
      <c r="C13" s="138" t="s">
        <v>321</v>
      </c>
      <c r="D13" s="140" t="s">
        <v>199</v>
      </c>
      <c r="E13" s="135">
        <v>23</v>
      </c>
      <c r="F13" s="141">
        <v>23</v>
      </c>
      <c r="G13" s="139">
        <f t="shared" si="0"/>
        <v>0</v>
      </c>
      <c r="H13" s="106"/>
      <c r="I13" s="125"/>
      <c r="J13" s="107"/>
      <c r="K13" s="107"/>
      <c r="L13" s="107"/>
      <c r="M13" s="107"/>
      <c r="N13" s="107"/>
      <c r="O13" s="107"/>
      <c r="P13" s="107"/>
      <c r="Q13" s="107"/>
      <c r="R13" s="107"/>
      <c r="S13" s="107"/>
      <c r="T13" s="107"/>
      <c r="U13" s="107"/>
      <c r="V13" s="107"/>
      <c r="W13" s="107"/>
      <c r="X13" s="107"/>
      <c r="Y13" s="107"/>
      <c r="Z13" s="107"/>
      <c r="AA13" s="107"/>
    </row>
    <row r="14" spans="1:27" customFormat="1" ht="48.45" customHeight="1" x14ac:dyDescent="0.35">
      <c r="A14" s="138" t="s">
        <v>204</v>
      </c>
      <c r="B14" s="138" t="s">
        <v>205</v>
      </c>
      <c r="C14" s="138" t="s">
        <v>322</v>
      </c>
      <c r="D14" s="140" t="s">
        <v>199</v>
      </c>
      <c r="E14" s="135">
        <v>80</v>
      </c>
      <c r="F14" s="141">
        <v>37</v>
      </c>
      <c r="G14" s="139">
        <f t="shared" si="0"/>
        <v>116.21621621621621</v>
      </c>
      <c r="H14" s="106"/>
      <c r="I14" s="107"/>
      <c r="J14" s="107"/>
      <c r="K14" s="107"/>
      <c r="L14" s="107"/>
      <c r="M14" s="107"/>
      <c r="N14" s="107"/>
      <c r="O14" s="107"/>
      <c r="P14" s="107"/>
      <c r="Q14" s="107"/>
      <c r="R14" s="107"/>
      <c r="S14" s="107"/>
      <c r="T14" s="107"/>
      <c r="U14" s="107"/>
      <c r="V14" s="107"/>
      <c r="W14" s="107"/>
      <c r="X14" s="107"/>
      <c r="Y14" s="107"/>
      <c r="Z14" s="107"/>
      <c r="AA14" s="107"/>
    </row>
    <row r="15" spans="1:27" customFormat="1" ht="69" customHeight="1" x14ac:dyDescent="0.35">
      <c r="A15" s="138" t="s">
        <v>206</v>
      </c>
      <c r="B15" s="138" t="s">
        <v>207</v>
      </c>
      <c r="C15" s="138" t="s">
        <v>323</v>
      </c>
      <c r="D15" s="140" t="s">
        <v>199</v>
      </c>
      <c r="E15" s="135">
        <v>28</v>
      </c>
      <c r="F15" s="141">
        <v>28</v>
      </c>
      <c r="G15" s="139">
        <f t="shared" si="0"/>
        <v>0</v>
      </c>
      <c r="H15" s="106"/>
      <c r="I15" s="107"/>
      <c r="J15" s="107"/>
      <c r="K15" s="107"/>
      <c r="L15" s="107"/>
      <c r="M15" s="107"/>
      <c r="N15" s="107"/>
      <c r="O15" s="107"/>
      <c r="P15" s="107"/>
      <c r="Q15" s="107"/>
      <c r="R15" s="107"/>
      <c r="S15" s="107"/>
      <c r="T15" s="107"/>
      <c r="U15" s="107"/>
      <c r="V15" s="107"/>
      <c r="W15" s="107"/>
      <c r="X15" s="107"/>
      <c r="Y15" s="107"/>
      <c r="Z15" s="107"/>
    </row>
    <row r="16" spans="1:27" customFormat="1" ht="30" x14ac:dyDescent="0.35">
      <c r="A16" s="138" t="s">
        <v>208</v>
      </c>
      <c r="B16" s="138" t="s">
        <v>207</v>
      </c>
      <c r="C16" s="138" t="s">
        <v>323</v>
      </c>
      <c r="D16" s="140" t="s">
        <v>199</v>
      </c>
      <c r="E16" s="135">
        <v>49</v>
      </c>
      <c r="F16" s="141">
        <v>49</v>
      </c>
      <c r="G16" s="139">
        <f t="shared" si="0"/>
        <v>0</v>
      </c>
      <c r="H16" s="106"/>
      <c r="I16" s="107"/>
      <c r="J16" s="107"/>
      <c r="K16" s="107"/>
      <c r="L16" s="107"/>
      <c r="M16" s="107"/>
      <c r="N16" s="107"/>
      <c r="O16" s="107"/>
      <c r="P16" s="107"/>
      <c r="Q16" s="107"/>
      <c r="R16" s="107"/>
      <c r="S16" s="107"/>
      <c r="T16" s="107"/>
      <c r="U16" s="107"/>
      <c r="V16" s="107"/>
      <c r="W16" s="107"/>
      <c r="X16" s="107"/>
      <c r="Y16" s="107"/>
      <c r="Z16" s="107"/>
    </row>
    <row r="17" spans="1:28" customFormat="1" ht="30" x14ac:dyDescent="0.35">
      <c r="A17" s="138" t="s">
        <v>209</v>
      </c>
      <c r="B17" s="138" t="s">
        <v>207</v>
      </c>
      <c r="C17" s="138" t="s">
        <v>323</v>
      </c>
      <c r="D17" s="140" t="s">
        <v>199</v>
      </c>
      <c r="E17" s="135">
        <v>40</v>
      </c>
      <c r="F17" s="141">
        <v>40</v>
      </c>
      <c r="G17" s="139">
        <f t="shared" si="0"/>
        <v>0</v>
      </c>
      <c r="H17" s="106"/>
      <c r="I17" s="107"/>
      <c r="J17" s="107"/>
      <c r="K17" s="107"/>
      <c r="L17" s="107"/>
      <c r="M17" s="107"/>
      <c r="N17" s="107"/>
      <c r="O17" s="107"/>
      <c r="P17" s="107"/>
      <c r="Q17" s="107"/>
      <c r="R17" s="107"/>
      <c r="S17" s="107"/>
      <c r="T17" s="107"/>
      <c r="U17" s="107"/>
      <c r="V17" s="107"/>
      <c r="W17" s="107"/>
      <c r="X17" s="107"/>
      <c r="Y17" s="107"/>
      <c r="Z17" s="107"/>
    </row>
    <row r="18" spans="1:28" customFormat="1" ht="105.6" customHeight="1" x14ac:dyDescent="0.35">
      <c r="A18" s="138" t="s">
        <v>210</v>
      </c>
      <c r="B18" s="138" t="s">
        <v>207</v>
      </c>
      <c r="C18" s="138" t="s">
        <v>323</v>
      </c>
      <c r="D18" s="140" t="s">
        <v>199</v>
      </c>
      <c r="E18" s="135">
        <v>29</v>
      </c>
      <c r="F18" s="141">
        <v>29</v>
      </c>
      <c r="G18" s="139">
        <f t="shared" si="0"/>
        <v>0</v>
      </c>
      <c r="H18" s="106"/>
      <c r="I18" s="107"/>
      <c r="J18" s="107"/>
      <c r="K18" s="107"/>
      <c r="L18" s="107"/>
      <c r="M18" s="107"/>
      <c r="N18" s="107"/>
      <c r="O18" s="107"/>
      <c r="P18" s="107"/>
      <c r="Q18" s="107"/>
      <c r="R18" s="107"/>
      <c r="S18" s="107"/>
      <c r="T18" s="107"/>
      <c r="U18" s="107"/>
      <c r="V18" s="107"/>
      <c r="W18" s="107"/>
      <c r="X18" s="107"/>
      <c r="Y18" s="107"/>
      <c r="Z18" s="107"/>
    </row>
    <row r="19" spans="1:28" customFormat="1" ht="78" customHeight="1" x14ac:dyDescent="0.35">
      <c r="A19" s="138" t="s">
        <v>211</v>
      </c>
      <c r="B19" s="138" t="s">
        <v>207</v>
      </c>
      <c r="C19" s="138" t="s">
        <v>323</v>
      </c>
      <c r="D19" s="140" t="s">
        <v>199</v>
      </c>
      <c r="E19" s="135">
        <v>36</v>
      </c>
      <c r="F19" s="141">
        <v>36</v>
      </c>
      <c r="G19" s="139">
        <f t="shared" si="0"/>
        <v>0</v>
      </c>
      <c r="H19" s="106"/>
      <c r="I19" s="107"/>
      <c r="J19" s="107"/>
      <c r="K19" s="107"/>
      <c r="L19" s="107"/>
      <c r="M19" s="107"/>
      <c r="N19" s="107"/>
      <c r="O19" s="107"/>
      <c r="P19" s="107"/>
      <c r="Q19" s="107"/>
      <c r="R19" s="107"/>
      <c r="S19" s="107"/>
      <c r="T19" s="107"/>
      <c r="U19" s="107"/>
      <c r="V19" s="107"/>
      <c r="W19" s="107"/>
      <c r="X19" s="107"/>
      <c r="Y19" s="107"/>
      <c r="Z19" s="107"/>
    </row>
    <row r="20" spans="1:28" customFormat="1" ht="54" customHeight="1" x14ac:dyDescent="0.35">
      <c r="A20" s="138" t="s">
        <v>212</v>
      </c>
      <c r="B20" s="138" t="s">
        <v>207</v>
      </c>
      <c r="C20" s="138" t="s">
        <v>323</v>
      </c>
      <c r="D20" s="140" t="s">
        <v>199</v>
      </c>
      <c r="E20" s="135">
        <v>16</v>
      </c>
      <c r="F20" s="141">
        <v>16</v>
      </c>
      <c r="G20" s="139">
        <f t="shared" si="0"/>
        <v>0</v>
      </c>
      <c r="H20" s="106"/>
      <c r="I20" s="125"/>
      <c r="J20" s="107"/>
      <c r="K20" s="107"/>
      <c r="L20" s="107"/>
      <c r="M20" s="107"/>
      <c r="N20" s="107"/>
      <c r="O20" s="107"/>
      <c r="P20" s="107"/>
      <c r="Q20" s="107"/>
      <c r="R20" s="107"/>
      <c r="S20" s="107"/>
      <c r="T20" s="107"/>
      <c r="U20" s="107"/>
      <c r="V20" s="107"/>
      <c r="W20" s="107"/>
      <c r="X20" s="107"/>
      <c r="Y20" s="107"/>
      <c r="Z20" s="107"/>
      <c r="AA20" s="107"/>
    </row>
    <row r="21" spans="1:28" customFormat="1" ht="15.6" x14ac:dyDescent="0.35">
      <c r="A21" s="108"/>
      <c r="B21" s="109"/>
      <c r="C21" s="109"/>
      <c r="D21" s="109"/>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row>
    <row r="22" spans="1:28" ht="15.6" x14ac:dyDescent="0.35">
      <c r="E22" s="107"/>
      <c r="F22" s="107"/>
      <c r="G22" s="107"/>
      <c r="H22" s="107"/>
      <c r="I22" s="107"/>
    </row>
    <row r="23" spans="1:28" ht="15.6" x14ac:dyDescent="0.3">
      <c r="A23" s="14" t="s">
        <v>130</v>
      </c>
      <c r="B23" s="158" t="s">
        <v>163</v>
      </c>
      <c r="C23" s="159"/>
      <c r="D23" s="159"/>
      <c r="E23" s="159"/>
      <c r="F23" s="159"/>
      <c r="G23" s="159"/>
      <c r="H23" s="159"/>
      <c r="I23" s="159"/>
      <c r="J23" s="159"/>
      <c r="K23" s="159"/>
      <c r="L23" s="159"/>
      <c r="M23" s="159"/>
      <c r="N23" s="159"/>
      <c r="O23" s="159"/>
      <c r="P23" s="159"/>
      <c r="Q23" s="159"/>
      <c r="R23" s="159"/>
      <c r="S23" s="159"/>
      <c r="T23" s="159"/>
    </row>
    <row r="24" spans="1:28" ht="88.2" customHeight="1" x14ac:dyDescent="0.3">
      <c r="A24" s="46" t="s">
        <v>324</v>
      </c>
      <c r="B24" s="155" t="s">
        <v>137</v>
      </c>
      <c r="C24" s="157"/>
      <c r="D24" s="155" t="s">
        <v>132</v>
      </c>
      <c r="E24" s="157"/>
      <c r="F24" s="155" t="s">
        <v>113</v>
      </c>
      <c r="G24" s="157"/>
      <c r="H24" s="155" t="s">
        <v>114</v>
      </c>
      <c r="I24" s="157"/>
      <c r="J24" s="155" t="s">
        <v>116</v>
      </c>
      <c r="K24" s="157"/>
      <c r="L24" s="155" t="s">
        <v>115</v>
      </c>
      <c r="M24" s="157"/>
      <c r="N24" s="160" t="s">
        <v>117</v>
      </c>
      <c r="O24" s="161"/>
      <c r="P24" s="160" t="s">
        <v>138</v>
      </c>
      <c r="Q24" s="161"/>
      <c r="R24" s="160" t="s">
        <v>118</v>
      </c>
      <c r="S24" s="161"/>
    </row>
    <row r="25" spans="1:28" ht="55.2" x14ac:dyDescent="0.3">
      <c r="A25" s="20" t="s">
        <v>160</v>
      </c>
      <c r="B25" s="21" t="s">
        <v>325</v>
      </c>
      <c r="C25" s="21" t="s">
        <v>326</v>
      </c>
      <c r="D25" s="21" t="s">
        <v>325</v>
      </c>
      <c r="E25" s="21" t="s">
        <v>326</v>
      </c>
      <c r="F25" s="21" t="s">
        <v>325</v>
      </c>
      <c r="G25" s="21" t="s">
        <v>326</v>
      </c>
      <c r="H25" s="21" t="s">
        <v>325</v>
      </c>
      <c r="I25" s="21" t="s">
        <v>326</v>
      </c>
      <c r="J25" s="21" t="s">
        <v>325</v>
      </c>
      <c r="K25" s="21" t="s">
        <v>326</v>
      </c>
      <c r="L25" s="21" t="s">
        <v>325</v>
      </c>
      <c r="M25" s="21" t="s">
        <v>326</v>
      </c>
      <c r="N25" s="21" t="s">
        <v>133</v>
      </c>
      <c r="O25" s="21" t="s">
        <v>139</v>
      </c>
      <c r="P25" s="21" t="s">
        <v>133</v>
      </c>
      <c r="Q25" s="21" t="s">
        <v>139</v>
      </c>
      <c r="R25" s="21" t="s">
        <v>133</v>
      </c>
      <c r="S25" s="21" t="s">
        <v>139</v>
      </c>
    </row>
    <row r="26" spans="1:28" ht="15" x14ac:dyDescent="0.3">
      <c r="A26" s="140" t="s">
        <v>197</v>
      </c>
      <c r="B26" s="34">
        <v>32</v>
      </c>
      <c r="C26" s="34">
        <v>8</v>
      </c>
      <c r="D26" s="135">
        <v>26</v>
      </c>
      <c r="E26" s="34">
        <v>1</v>
      </c>
      <c r="F26" s="34">
        <v>32</v>
      </c>
      <c r="G26" s="48">
        <v>8</v>
      </c>
      <c r="H26" s="135">
        <v>31</v>
      </c>
      <c r="I26" s="34">
        <v>8</v>
      </c>
      <c r="J26" s="135">
        <v>30</v>
      </c>
      <c r="K26" s="34">
        <v>8</v>
      </c>
      <c r="L26" s="135">
        <v>29</v>
      </c>
      <c r="M26" s="48">
        <v>7</v>
      </c>
      <c r="N26" s="48"/>
      <c r="O26" s="48"/>
      <c r="P26" s="48"/>
      <c r="Q26" s="48"/>
      <c r="R26" s="48"/>
      <c r="S26" s="48"/>
    </row>
    <row r="27" spans="1:28" ht="15" x14ac:dyDescent="0.3">
      <c r="A27" s="140" t="s">
        <v>200</v>
      </c>
      <c r="B27" s="34">
        <v>36</v>
      </c>
      <c r="C27" s="34">
        <v>8</v>
      </c>
      <c r="D27" s="135">
        <v>35</v>
      </c>
      <c r="E27" s="34">
        <v>7</v>
      </c>
      <c r="F27" s="135">
        <v>36</v>
      </c>
      <c r="G27" s="48">
        <v>8</v>
      </c>
      <c r="H27" s="135">
        <v>37</v>
      </c>
      <c r="I27" s="34">
        <v>8</v>
      </c>
      <c r="J27" s="135">
        <v>36</v>
      </c>
      <c r="K27" s="34">
        <v>8</v>
      </c>
      <c r="L27" s="135">
        <v>35</v>
      </c>
      <c r="M27" s="48">
        <v>7</v>
      </c>
      <c r="N27" s="48"/>
      <c r="O27" s="48"/>
      <c r="P27" s="48"/>
      <c r="Q27" s="48"/>
      <c r="R27" s="48"/>
      <c r="S27" s="48"/>
    </row>
    <row r="28" spans="1:28" ht="15" x14ac:dyDescent="0.3">
      <c r="A28" s="140" t="s">
        <v>201</v>
      </c>
      <c r="B28" s="34">
        <v>49</v>
      </c>
      <c r="C28" s="34">
        <v>15</v>
      </c>
      <c r="D28" s="135">
        <v>47</v>
      </c>
      <c r="E28" s="34">
        <v>7</v>
      </c>
      <c r="F28" s="34">
        <v>49</v>
      </c>
      <c r="G28" s="48">
        <v>15</v>
      </c>
      <c r="H28" s="135">
        <v>66</v>
      </c>
      <c r="I28" s="34">
        <v>15</v>
      </c>
      <c r="J28" s="135">
        <v>65</v>
      </c>
      <c r="K28" s="34">
        <v>15</v>
      </c>
      <c r="L28" s="135">
        <v>64</v>
      </c>
      <c r="M28" s="48">
        <v>13</v>
      </c>
      <c r="N28" s="48"/>
      <c r="O28" s="48"/>
      <c r="P28" s="48"/>
      <c r="Q28" s="48"/>
      <c r="R28" s="48"/>
      <c r="S28" s="48"/>
    </row>
    <row r="29" spans="1:28" ht="15" x14ac:dyDescent="0.3">
      <c r="A29" s="140" t="s">
        <v>202</v>
      </c>
      <c r="B29" s="34">
        <v>31</v>
      </c>
      <c r="C29" s="34">
        <v>8</v>
      </c>
      <c r="D29" s="135">
        <v>30</v>
      </c>
      <c r="E29" s="34">
        <v>7</v>
      </c>
      <c r="F29" s="34">
        <v>31</v>
      </c>
      <c r="G29" s="48">
        <v>8</v>
      </c>
      <c r="H29" s="135">
        <v>32</v>
      </c>
      <c r="I29" s="34">
        <v>8</v>
      </c>
      <c r="J29" s="135">
        <v>31</v>
      </c>
      <c r="K29" s="34">
        <v>8</v>
      </c>
      <c r="L29" s="135">
        <v>31</v>
      </c>
      <c r="M29" s="48">
        <v>7</v>
      </c>
      <c r="N29" s="48"/>
      <c r="O29" s="48"/>
      <c r="P29" s="48"/>
      <c r="Q29" s="48"/>
      <c r="R29" s="48"/>
      <c r="S29" s="48"/>
    </row>
    <row r="30" spans="1:28" ht="15" x14ac:dyDescent="0.3">
      <c r="A30" s="140" t="s">
        <v>203</v>
      </c>
      <c r="B30" s="34">
        <v>8</v>
      </c>
      <c r="C30" s="34">
        <v>1</v>
      </c>
      <c r="D30" s="135">
        <v>8</v>
      </c>
      <c r="E30" s="34">
        <v>1</v>
      </c>
      <c r="F30" s="34">
        <v>8</v>
      </c>
      <c r="G30" s="34">
        <v>1</v>
      </c>
      <c r="H30" s="135">
        <v>9</v>
      </c>
      <c r="I30" s="34">
        <v>1</v>
      </c>
      <c r="J30" s="135">
        <v>8</v>
      </c>
      <c r="K30" s="34">
        <v>1</v>
      </c>
      <c r="L30" s="135">
        <v>9</v>
      </c>
      <c r="M30" s="34">
        <v>1</v>
      </c>
      <c r="N30" s="48"/>
      <c r="O30" s="48"/>
      <c r="P30" s="48"/>
      <c r="Q30" s="48"/>
      <c r="R30" s="48"/>
      <c r="S30" s="48"/>
    </row>
    <row r="31" spans="1:28" ht="15" x14ac:dyDescent="0.3">
      <c r="A31" s="140" t="s">
        <v>204</v>
      </c>
      <c r="B31" s="34">
        <v>80</v>
      </c>
      <c r="C31" s="34">
        <v>38</v>
      </c>
      <c r="D31" s="34">
        <v>80</v>
      </c>
      <c r="E31" s="34">
        <v>38</v>
      </c>
      <c r="F31" s="34">
        <v>80</v>
      </c>
      <c r="G31" s="34">
        <v>38</v>
      </c>
      <c r="H31" s="34">
        <v>80</v>
      </c>
      <c r="I31" s="34">
        <v>38</v>
      </c>
      <c r="J31" s="34">
        <v>80</v>
      </c>
      <c r="K31" s="34">
        <v>38</v>
      </c>
      <c r="L31" s="34">
        <v>80</v>
      </c>
      <c r="M31" s="34">
        <v>38</v>
      </c>
      <c r="N31" s="48"/>
      <c r="O31" s="48"/>
      <c r="P31" s="48"/>
      <c r="Q31" s="48"/>
      <c r="R31" s="48"/>
      <c r="S31" s="48"/>
    </row>
    <row r="32" spans="1:28" ht="15" x14ac:dyDescent="0.3">
      <c r="A32" s="140" t="s">
        <v>206</v>
      </c>
      <c r="B32" s="34">
        <v>13</v>
      </c>
      <c r="C32" s="34">
        <v>1</v>
      </c>
      <c r="D32" s="34">
        <v>13</v>
      </c>
      <c r="E32" s="34">
        <v>1</v>
      </c>
      <c r="F32" s="34">
        <v>13</v>
      </c>
      <c r="G32" s="34">
        <v>1</v>
      </c>
      <c r="H32" s="34">
        <v>12</v>
      </c>
      <c r="I32" s="34">
        <v>1</v>
      </c>
      <c r="J32" s="34">
        <v>12</v>
      </c>
      <c r="K32" s="34">
        <v>1</v>
      </c>
      <c r="L32" s="34">
        <v>12</v>
      </c>
      <c r="M32" s="34">
        <v>1</v>
      </c>
      <c r="N32" s="48"/>
      <c r="O32" s="48"/>
      <c r="P32" s="48"/>
      <c r="Q32" s="48"/>
      <c r="R32" s="48"/>
      <c r="S32" s="48"/>
    </row>
    <row r="33" spans="1:19" ht="15" x14ac:dyDescent="0.3">
      <c r="A33" s="140" t="s">
        <v>208</v>
      </c>
      <c r="B33" s="34">
        <v>34</v>
      </c>
      <c r="C33" s="34">
        <v>1</v>
      </c>
      <c r="D33" s="34">
        <v>34</v>
      </c>
      <c r="E33" s="34">
        <v>1</v>
      </c>
      <c r="F33" s="34">
        <v>34</v>
      </c>
      <c r="G33" s="34">
        <v>1</v>
      </c>
      <c r="H33" s="34">
        <v>42</v>
      </c>
      <c r="I33" s="34">
        <v>1</v>
      </c>
      <c r="J33" s="34">
        <v>42</v>
      </c>
      <c r="K33" s="34">
        <v>1</v>
      </c>
      <c r="L33" s="34">
        <v>42</v>
      </c>
      <c r="M33" s="34">
        <v>1</v>
      </c>
      <c r="N33" s="48"/>
      <c r="O33" s="48"/>
      <c r="P33" s="48"/>
      <c r="Q33" s="48"/>
      <c r="R33" s="48"/>
      <c r="S33" s="48"/>
    </row>
    <row r="34" spans="1:19" ht="15" x14ac:dyDescent="0.3">
      <c r="A34" s="140" t="s">
        <v>209</v>
      </c>
      <c r="B34" s="34">
        <v>25</v>
      </c>
      <c r="C34" s="34">
        <v>1</v>
      </c>
      <c r="D34" s="34">
        <v>25</v>
      </c>
      <c r="E34" s="34">
        <v>1</v>
      </c>
      <c r="F34" s="34">
        <v>25</v>
      </c>
      <c r="G34" s="34">
        <v>1</v>
      </c>
      <c r="H34" s="34">
        <v>30</v>
      </c>
      <c r="I34" s="34">
        <v>1</v>
      </c>
      <c r="J34" s="34">
        <v>30</v>
      </c>
      <c r="K34" s="34">
        <v>1</v>
      </c>
      <c r="L34" s="34">
        <v>30</v>
      </c>
      <c r="M34" s="34">
        <v>1</v>
      </c>
      <c r="N34" s="48"/>
      <c r="O34" s="48"/>
      <c r="P34" s="48"/>
      <c r="Q34" s="48"/>
      <c r="R34" s="48"/>
      <c r="S34" s="48"/>
    </row>
    <row r="35" spans="1:19" ht="30" x14ac:dyDescent="0.3">
      <c r="A35" s="140" t="s">
        <v>210</v>
      </c>
      <c r="B35" s="34">
        <v>14</v>
      </c>
      <c r="C35" s="34">
        <v>1</v>
      </c>
      <c r="D35" s="34">
        <v>14</v>
      </c>
      <c r="E35" s="34">
        <v>1</v>
      </c>
      <c r="F35" s="34">
        <v>14</v>
      </c>
      <c r="G35" s="34">
        <v>1</v>
      </c>
      <c r="H35" s="34">
        <v>15</v>
      </c>
      <c r="I35" s="34">
        <v>1</v>
      </c>
      <c r="J35" s="34">
        <v>15</v>
      </c>
      <c r="K35" s="34">
        <v>1</v>
      </c>
      <c r="L35" s="34">
        <v>15</v>
      </c>
      <c r="M35" s="34">
        <v>1</v>
      </c>
      <c r="N35" s="48"/>
      <c r="O35" s="48"/>
      <c r="P35" s="48"/>
      <c r="Q35" s="48"/>
      <c r="R35" s="48"/>
      <c r="S35" s="48"/>
    </row>
    <row r="36" spans="1:19" ht="30" x14ac:dyDescent="0.3">
      <c r="A36" s="140" t="s">
        <v>211</v>
      </c>
      <c r="B36" s="34">
        <v>21</v>
      </c>
      <c r="C36" s="34">
        <v>1</v>
      </c>
      <c r="D36" s="34">
        <v>21</v>
      </c>
      <c r="E36" s="34">
        <v>1</v>
      </c>
      <c r="F36" s="34">
        <v>21</v>
      </c>
      <c r="G36" s="34">
        <v>1</v>
      </c>
      <c r="H36" s="34">
        <v>15</v>
      </c>
      <c r="I36" s="34">
        <v>1</v>
      </c>
      <c r="J36" s="34">
        <v>15</v>
      </c>
      <c r="K36" s="34">
        <v>1</v>
      </c>
      <c r="L36" s="34">
        <v>15</v>
      </c>
      <c r="M36" s="34">
        <v>1</v>
      </c>
      <c r="N36" s="48"/>
      <c r="O36" s="48"/>
      <c r="P36" s="48"/>
      <c r="Q36" s="48"/>
      <c r="R36" s="48"/>
      <c r="S36" s="48"/>
    </row>
    <row r="37" spans="1:19" ht="15" x14ac:dyDescent="0.3">
      <c r="A37" s="140" t="s">
        <v>212</v>
      </c>
      <c r="B37" s="34">
        <v>6</v>
      </c>
      <c r="C37" s="34">
        <v>1</v>
      </c>
      <c r="D37" s="34">
        <v>6</v>
      </c>
      <c r="E37" s="34">
        <v>1</v>
      </c>
      <c r="F37" s="34">
        <v>6</v>
      </c>
      <c r="G37" s="34">
        <v>1</v>
      </c>
      <c r="H37" s="34">
        <v>5</v>
      </c>
      <c r="I37" s="34">
        <v>1</v>
      </c>
      <c r="J37" s="34">
        <v>5</v>
      </c>
      <c r="K37" s="34">
        <v>1</v>
      </c>
      <c r="L37" s="34">
        <v>5</v>
      </c>
      <c r="M37" s="34">
        <v>1</v>
      </c>
      <c r="N37" s="48"/>
      <c r="O37" s="48"/>
      <c r="P37" s="48"/>
      <c r="Q37" s="48"/>
      <c r="R37" s="48"/>
      <c r="S37" s="48"/>
    </row>
    <row r="38" spans="1:19" ht="15" x14ac:dyDescent="0.3">
      <c r="A38" s="108"/>
      <c r="B38" s="65"/>
      <c r="C38" s="65"/>
      <c r="D38" s="65"/>
      <c r="E38" s="65"/>
      <c r="F38" s="65"/>
      <c r="G38" s="65"/>
      <c r="H38" s="65"/>
      <c r="I38" s="65"/>
      <c r="J38" s="65"/>
      <c r="K38" s="65"/>
      <c r="L38" s="65"/>
      <c r="M38" s="65"/>
      <c r="N38" s="65"/>
      <c r="O38" s="65"/>
      <c r="P38" s="65"/>
      <c r="Q38" s="65"/>
      <c r="R38" s="65"/>
      <c r="S38" s="65"/>
    </row>
    <row r="39" spans="1:19" x14ac:dyDescent="0.3">
      <c r="A39" s="35" t="s">
        <v>71</v>
      </c>
      <c r="B39" s="35"/>
      <c r="C39" s="35"/>
      <c r="D39" s="15"/>
      <c r="E39" s="15"/>
      <c r="F39" s="15"/>
      <c r="G39" s="15"/>
      <c r="H39" s="15"/>
      <c r="I39" s="15"/>
      <c r="J39" s="15"/>
      <c r="K39" s="15"/>
      <c r="L39" s="15"/>
      <c r="M39" s="15"/>
      <c r="N39" s="15"/>
    </row>
    <row r="40" spans="1:19" x14ac:dyDescent="0.3">
      <c r="A40" s="35" t="s">
        <v>32</v>
      </c>
      <c r="B40" s="35"/>
      <c r="C40" s="35"/>
      <c r="D40" s="15"/>
      <c r="E40" s="15"/>
      <c r="F40" s="15"/>
      <c r="G40" s="15"/>
      <c r="H40" s="15"/>
      <c r="I40" s="15"/>
      <c r="J40" s="15"/>
      <c r="K40" s="15"/>
      <c r="L40" s="15"/>
      <c r="M40" s="15"/>
      <c r="N40" s="15"/>
    </row>
    <row r="41" spans="1:19" x14ac:dyDescent="0.3">
      <c r="A41" s="49" t="s">
        <v>90</v>
      </c>
      <c r="B41" s="35"/>
      <c r="C41" s="35"/>
      <c r="D41" s="15"/>
      <c r="E41" s="15"/>
      <c r="F41" s="15"/>
      <c r="G41" s="15"/>
      <c r="H41" s="15"/>
      <c r="I41" s="15"/>
      <c r="J41" s="15"/>
      <c r="K41" s="15"/>
      <c r="L41" s="15"/>
      <c r="M41" s="15"/>
      <c r="N41" s="15"/>
    </row>
    <row r="42" spans="1:19" x14ac:dyDescent="0.3">
      <c r="A42" s="49" t="s">
        <v>89</v>
      </c>
    </row>
    <row r="43" spans="1:19" s="51" customFormat="1" x14ac:dyDescent="0.3">
      <c r="A43" s="35" t="s">
        <v>87</v>
      </c>
      <c r="B43" s="50"/>
      <c r="C43" s="50"/>
      <c r="D43" s="50"/>
      <c r="E43" s="50"/>
    </row>
    <row r="44" spans="1:19" x14ac:dyDescent="0.3">
      <c r="A44" s="49" t="s">
        <v>136</v>
      </c>
      <c r="B44" s="35"/>
      <c r="C44" s="35"/>
      <c r="D44" s="15"/>
      <c r="E44" s="15"/>
      <c r="F44" s="15"/>
      <c r="G44" s="15"/>
      <c r="H44" s="15"/>
      <c r="I44" s="15"/>
      <c r="J44" s="15"/>
      <c r="K44" s="15"/>
      <c r="L44" s="15"/>
      <c r="M44" s="15"/>
      <c r="N44" s="15"/>
    </row>
    <row r="45" spans="1:19" x14ac:dyDescent="0.3">
      <c r="A45" s="52" t="s">
        <v>134</v>
      </c>
      <c r="B45" s="35"/>
      <c r="C45" s="35"/>
      <c r="D45" s="15"/>
      <c r="E45" s="15"/>
      <c r="F45" s="15"/>
      <c r="G45" s="15"/>
      <c r="H45" s="15"/>
      <c r="I45" s="15"/>
      <c r="J45" s="15"/>
      <c r="K45" s="15"/>
      <c r="L45" s="15"/>
      <c r="M45" s="15"/>
      <c r="N45" s="15"/>
    </row>
    <row r="46" spans="1:19" x14ac:dyDescent="0.3">
      <c r="A46" s="49" t="s">
        <v>131</v>
      </c>
    </row>
    <row r="47" spans="1:19" x14ac:dyDescent="0.3">
      <c r="A47" s="49"/>
    </row>
    <row r="49" spans="1:18" s="7" customFormat="1" ht="15.6" customHeight="1" x14ac:dyDescent="0.3">
      <c r="A49" s="6" t="s">
        <v>78</v>
      </c>
    </row>
    <row r="50" spans="1:18" ht="27.6" x14ac:dyDescent="0.3">
      <c r="A50" s="53" t="s">
        <v>26</v>
      </c>
      <c r="B50" s="14" t="s">
        <v>27</v>
      </c>
      <c r="C50" s="14" t="s">
        <v>164</v>
      </c>
      <c r="D50" s="15"/>
      <c r="E50" s="15"/>
      <c r="F50" s="15"/>
      <c r="G50" s="15"/>
      <c r="H50" s="15"/>
      <c r="I50" s="15"/>
      <c r="J50" s="15"/>
      <c r="K50" s="15"/>
      <c r="L50" s="16"/>
      <c r="M50" s="16"/>
      <c r="N50" s="39"/>
    </row>
    <row r="51" spans="1:18" x14ac:dyDescent="0.3">
      <c r="A51" s="142">
        <v>45107</v>
      </c>
      <c r="B51" s="34" t="s">
        <v>7</v>
      </c>
      <c r="C51" s="48" t="s">
        <v>261</v>
      </c>
      <c r="D51" s="15"/>
      <c r="E51" s="15"/>
      <c r="F51" s="15"/>
      <c r="G51" s="15"/>
      <c r="H51" s="15"/>
      <c r="I51" s="15"/>
      <c r="J51" s="15"/>
      <c r="K51" s="39"/>
      <c r="L51" s="39"/>
      <c r="N51" s="39"/>
    </row>
    <row r="52" spans="1:18" x14ac:dyDescent="0.3">
      <c r="D52" s="54" t="s">
        <v>41</v>
      </c>
      <c r="E52" s="55"/>
      <c r="F52" s="55"/>
      <c r="G52" s="55"/>
      <c r="H52" s="55"/>
      <c r="I52" s="56"/>
      <c r="J52" s="54" t="s">
        <v>95</v>
      </c>
      <c r="K52" s="55"/>
      <c r="L52" s="55"/>
      <c r="M52" s="55"/>
      <c r="N52" s="55"/>
      <c r="O52" s="55"/>
      <c r="P52" s="55"/>
      <c r="Q52" s="55"/>
      <c r="R52" s="56"/>
    </row>
    <row r="53" spans="1:18" ht="82.8" x14ac:dyDescent="0.3">
      <c r="A53" s="20" t="s">
        <v>40</v>
      </c>
      <c r="B53" s="20" t="s">
        <v>44</v>
      </c>
      <c r="C53" s="20" t="s">
        <v>43</v>
      </c>
      <c r="D53" s="21" t="s">
        <v>165</v>
      </c>
      <c r="E53" s="21"/>
      <c r="F53" s="21" t="s">
        <v>166</v>
      </c>
      <c r="G53" s="21" t="s">
        <v>218</v>
      </c>
      <c r="H53" s="21" t="s">
        <v>167</v>
      </c>
      <c r="I53" s="57" t="s">
        <v>168</v>
      </c>
      <c r="J53" s="21" t="s">
        <v>169</v>
      </c>
      <c r="K53" s="21" t="s">
        <v>70</v>
      </c>
      <c r="L53" s="57" t="s">
        <v>170</v>
      </c>
      <c r="M53" s="21" t="s">
        <v>171</v>
      </c>
      <c r="N53" s="21" t="s">
        <v>68</v>
      </c>
      <c r="O53" s="57" t="s">
        <v>172</v>
      </c>
      <c r="P53" s="21" t="s">
        <v>173</v>
      </c>
      <c r="Q53" s="21" t="s">
        <v>53</v>
      </c>
      <c r="R53" s="57" t="s">
        <v>174</v>
      </c>
    </row>
    <row r="54" spans="1:18" ht="90" x14ac:dyDescent="0.3">
      <c r="A54" s="145" t="s">
        <v>213</v>
      </c>
      <c r="B54" s="146" t="s">
        <v>197</v>
      </c>
      <c r="C54" s="143" t="s">
        <v>217</v>
      </c>
      <c r="D54" s="147"/>
      <c r="E54" s="34"/>
      <c r="F54" s="144"/>
      <c r="G54" s="149"/>
      <c r="H54" s="34"/>
      <c r="I54" s="144"/>
      <c r="J54" s="149"/>
      <c r="K54" s="48"/>
      <c r="L54" s="48"/>
      <c r="M54" s="48"/>
      <c r="N54" s="48"/>
      <c r="O54" s="48"/>
      <c r="P54" s="48"/>
      <c r="Q54" s="48"/>
      <c r="R54" s="48"/>
    </row>
    <row r="55" spans="1:18" ht="90" x14ac:dyDescent="0.3">
      <c r="A55" s="145" t="s">
        <v>213</v>
      </c>
      <c r="B55" s="146" t="s">
        <v>214</v>
      </c>
      <c r="C55" s="143" t="s">
        <v>217</v>
      </c>
      <c r="D55" s="147"/>
      <c r="E55" s="34"/>
      <c r="F55" s="144"/>
      <c r="G55" s="144"/>
      <c r="H55" s="34"/>
      <c r="I55" s="144"/>
      <c r="J55" s="48"/>
      <c r="K55" s="48"/>
      <c r="L55" s="48"/>
      <c r="M55" s="48"/>
      <c r="N55" s="48"/>
      <c r="O55" s="48"/>
      <c r="P55" s="48"/>
      <c r="Q55" s="48"/>
      <c r="R55" s="48"/>
    </row>
    <row r="56" spans="1:18" ht="90" x14ac:dyDescent="0.3">
      <c r="A56" s="145" t="s">
        <v>213</v>
      </c>
      <c r="B56" s="146" t="s">
        <v>201</v>
      </c>
      <c r="C56" s="143" t="s">
        <v>217</v>
      </c>
      <c r="D56" s="147"/>
      <c r="E56" s="34"/>
      <c r="F56" s="144"/>
      <c r="G56" s="144"/>
      <c r="H56" s="34"/>
      <c r="I56" s="144"/>
      <c r="J56" s="48"/>
      <c r="K56" s="48"/>
      <c r="L56" s="48"/>
      <c r="M56" s="48"/>
      <c r="N56" s="48"/>
      <c r="O56" s="48"/>
      <c r="P56" s="48"/>
      <c r="Q56" s="48"/>
      <c r="R56" s="48"/>
    </row>
    <row r="57" spans="1:18" ht="90" x14ac:dyDescent="0.3">
      <c r="A57" s="145" t="s">
        <v>213</v>
      </c>
      <c r="B57" s="146" t="s">
        <v>202</v>
      </c>
      <c r="C57" s="143" t="s">
        <v>217</v>
      </c>
      <c r="D57" s="147"/>
      <c r="E57" s="34"/>
      <c r="F57" s="144"/>
      <c r="G57" s="144"/>
      <c r="H57" s="34"/>
      <c r="I57" s="144"/>
      <c r="J57" s="48"/>
      <c r="K57" s="48"/>
      <c r="L57" s="48"/>
      <c r="M57" s="48"/>
      <c r="N57" s="48"/>
      <c r="O57" s="48"/>
      <c r="P57" s="48"/>
      <c r="Q57" s="48"/>
      <c r="R57" s="48"/>
    </row>
    <row r="58" spans="1:18" ht="90" x14ac:dyDescent="0.3">
      <c r="A58" s="145" t="s">
        <v>213</v>
      </c>
      <c r="B58" s="146" t="s">
        <v>203</v>
      </c>
      <c r="C58" s="143" t="s">
        <v>217</v>
      </c>
      <c r="D58" s="148"/>
      <c r="E58" s="34"/>
      <c r="F58" s="144"/>
      <c r="G58" s="144"/>
      <c r="H58" s="34"/>
      <c r="I58" s="144"/>
      <c r="J58" s="48"/>
      <c r="K58" s="48"/>
      <c r="L58" s="48"/>
      <c r="M58" s="48"/>
      <c r="N58" s="48"/>
      <c r="O58" s="48"/>
      <c r="P58" s="48"/>
      <c r="Q58" s="48"/>
      <c r="R58" s="48"/>
    </row>
    <row r="59" spans="1:18" ht="90" x14ac:dyDescent="0.3">
      <c r="A59" s="145" t="s">
        <v>213</v>
      </c>
      <c r="B59" s="146" t="s">
        <v>215</v>
      </c>
      <c r="C59" s="143" t="s">
        <v>217</v>
      </c>
      <c r="D59" s="147"/>
      <c r="E59" s="34"/>
      <c r="F59" s="144"/>
      <c r="G59" s="144"/>
      <c r="H59" s="34"/>
      <c r="I59" s="144"/>
      <c r="J59" s="48"/>
      <c r="K59" s="48"/>
      <c r="L59" s="48"/>
      <c r="M59" s="48"/>
      <c r="N59" s="48"/>
      <c r="O59" s="48"/>
      <c r="P59" s="48"/>
      <c r="Q59" s="48"/>
      <c r="R59" s="48"/>
    </row>
    <row r="60" spans="1:18" ht="60" x14ac:dyDescent="0.3">
      <c r="A60" s="145" t="s">
        <v>216</v>
      </c>
      <c r="B60" s="146" t="s">
        <v>219</v>
      </c>
      <c r="C60" s="143" t="s">
        <v>217</v>
      </c>
      <c r="D60" s="162"/>
      <c r="E60" s="34"/>
      <c r="F60" s="144"/>
      <c r="G60" s="144"/>
      <c r="H60" s="34"/>
      <c r="I60" s="144"/>
      <c r="J60" s="48"/>
      <c r="K60" s="48"/>
      <c r="L60" s="48"/>
      <c r="M60" s="48"/>
      <c r="N60" s="48"/>
      <c r="O60" s="48"/>
      <c r="P60" s="48"/>
      <c r="Q60" s="48"/>
      <c r="R60" s="48"/>
    </row>
    <row r="61" spans="1:18" ht="60" x14ac:dyDescent="0.3">
      <c r="A61" s="145" t="s">
        <v>216</v>
      </c>
      <c r="B61" s="146" t="s">
        <v>220</v>
      </c>
      <c r="C61" s="143" t="s">
        <v>217</v>
      </c>
      <c r="D61" s="162"/>
      <c r="E61" s="34"/>
      <c r="F61" s="34"/>
      <c r="G61" s="34"/>
      <c r="H61" s="34"/>
      <c r="I61" s="144"/>
      <c r="J61" s="48"/>
      <c r="K61" s="48"/>
      <c r="L61" s="48"/>
      <c r="M61" s="48"/>
      <c r="N61" s="48"/>
      <c r="O61" s="48"/>
      <c r="P61" s="48"/>
      <c r="Q61" s="48"/>
      <c r="R61" s="48"/>
    </row>
    <row r="62" spans="1:18" ht="60" x14ac:dyDescent="0.3">
      <c r="A62" s="145" t="s">
        <v>216</v>
      </c>
      <c r="B62" s="146" t="s">
        <v>221</v>
      </c>
      <c r="C62" s="143" t="s">
        <v>217</v>
      </c>
      <c r="D62" s="34"/>
      <c r="E62" s="34"/>
      <c r="F62" s="34"/>
      <c r="G62" s="34"/>
      <c r="H62" s="34"/>
      <c r="I62" s="34"/>
      <c r="J62" s="48"/>
      <c r="K62" s="48"/>
      <c r="L62" s="48"/>
      <c r="M62" s="48"/>
      <c r="N62" s="48"/>
      <c r="O62" s="48"/>
      <c r="P62" s="48"/>
      <c r="Q62" s="48"/>
      <c r="R62" s="48"/>
    </row>
    <row r="63" spans="1:18" x14ac:dyDescent="0.3">
      <c r="A63" s="49" t="s">
        <v>93</v>
      </c>
      <c r="B63" s="35"/>
      <c r="C63" s="15"/>
      <c r="D63" s="15"/>
      <c r="E63" s="15"/>
      <c r="F63" s="15"/>
      <c r="G63" s="15"/>
      <c r="H63" s="15"/>
      <c r="I63" s="15"/>
      <c r="J63" s="15"/>
      <c r="K63" s="15"/>
      <c r="L63" s="15"/>
      <c r="N63" s="15"/>
    </row>
    <row r="64" spans="1:18" x14ac:dyDescent="0.3">
      <c r="A64" s="49" t="s">
        <v>94</v>
      </c>
      <c r="B64" s="35"/>
      <c r="C64" s="15"/>
      <c r="D64" s="15"/>
      <c r="E64" s="15"/>
      <c r="F64" s="15"/>
      <c r="G64" s="15"/>
      <c r="H64" s="15"/>
      <c r="I64" s="15"/>
      <c r="J64" s="15"/>
      <c r="K64" s="15"/>
      <c r="L64" s="15"/>
      <c r="M64" s="15"/>
      <c r="N64" s="15"/>
    </row>
    <row r="65" spans="1:14" x14ac:dyDescent="0.3">
      <c r="A65" s="49" t="s">
        <v>91</v>
      </c>
      <c r="B65" s="35"/>
      <c r="C65" s="15"/>
      <c r="D65" s="15"/>
      <c r="E65" s="15"/>
      <c r="F65" s="15"/>
      <c r="G65" s="15"/>
      <c r="H65" s="15"/>
      <c r="I65" s="15"/>
      <c r="J65" s="15"/>
      <c r="K65" s="15"/>
      <c r="L65" s="15"/>
      <c r="M65" s="15"/>
      <c r="N65" s="15"/>
    </row>
    <row r="66" spans="1:14" x14ac:dyDescent="0.3">
      <c r="A66" s="49" t="s">
        <v>92</v>
      </c>
      <c r="B66" s="35"/>
      <c r="C66" s="15"/>
      <c r="D66" s="15"/>
      <c r="E66" s="15"/>
      <c r="F66" s="15"/>
      <c r="G66" s="15"/>
      <c r="H66" s="15"/>
      <c r="I66" s="15"/>
      <c r="J66" s="15"/>
      <c r="K66" s="15"/>
      <c r="L66" s="15"/>
      <c r="M66" s="15"/>
      <c r="N66" s="15"/>
    </row>
    <row r="67" spans="1:14" x14ac:dyDescent="0.3">
      <c r="A67" s="49"/>
      <c r="B67" s="35"/>
      <c r="C67" s="15"/>
      <c r="D67" s="15"/>
      <c r="E67" s="15"/>
      <c r="F67" s="15"/>
      <c r="G67" s="15"/>
      <c r="H67" s="15"/>
      <c r="I67" s="15"/>
      <c r="J67" s="15"/>
      <c r="K67" s="15"/>
      <c r="L67" s="15"/>
      <c r="M67" s="15"/>
      <c r="N67" s="15"/>
    </row>
    <row r="68" spans="1:14" x14ac:dyDescent="0.3">
      <c r="A68" s="35"/>
      <c r="D68" s="58"/>
      <c r="E68" s="58"/>
      <c r="F68" s="58"/>
      <c r="G68" s="58"/>
      <c r="H68" s="58"/>
      <c r="I68" s="58"/>
      <c r="J68" s="58"/>
      <c r="K68" s="58"/>
      <c r="L68" s="58"/>
      <c r="M68" s="58"/>
      <c r="N68" s="58"/>
    </row>
    <row r="69" spans="1:14" x14ac:dyDescent="0.3">
      <c r="A69" s="35"/>
      <c r="D69" s="15"/>
      <c r="E69" s="15"/>
      <c r="F69" s="15"/>
      <c r="G69" s="15"/>
      <c r="H69" s="15"/>
      <c r="I69" s="15"/>
      <c r="J69" s="15"/>
      <c r="K69" s="15"/>
      <c r="L69" s="15"/>
      <c r="M69" s="15"/>
      <c r="N69" s="15"/>
    </row>
    <row r="70" spans="1:14" x14ac:dyDescent="0.3">
      <c r="A70" s="6" t="s">
        <v>54</v>
      </c>
      <c r="B70" s="26"/>
      <c r="C70" s="59"/>
    </row>
    <row r="71" spans="1:14" ht="202.35" customHeight="1" x14ac:dyDescent="0.3">
      <c r="A71" s="27" t="s">
        <v>84</v>
      </c>
      <c r="B71" s="27" t="s">
        <v>327</v>
      </c>
      <c r="C71" s="15"/>
    </row>
    <row r="72" spans="1:14" ht="252.9" customHeight="1" x14ac:dyDescent="0.3">
      <c r="A72" s="27" t="s">
        <v>85</v>
      </c>
      <c r="B72" s="27" t="s">
        <v>329</v>
      </c>
      <c r="C72" s="150"/>
    </row>
    <row r="73" spans="1:14" ht="15.6" x14ac:dyDescent="0.3">
      <c r="C73" s="150"/>
    </row>
    <row r="74" spans="1:14" ht="15.6" x14ac:dyDescent="0.3">
      <c r="C74" s="150"/>
    </row>
  </sheetData>
  <mergeCells count="11">
    <mergeCell ref="D60:D61"/>
    <mergeCell ref="B23:T23"/>
    <mergeCell ref="R24:S24"/>
    <mergeCell ref="P24:Q24"/>
    <mergeCell ref="L24:M24"/>
    <mergeCell ref="N24:O24"/>
    <mergeCell ref="B24:C24"/>
    <mergeCell ref="F24:G24"/>
    <mergeCell ref="H24:I24"/>
    <mergeCell ref="J24:K24"/>
    <mergeCell ref="D24:E24"/>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DE692-89D5-48EF-B46A-D5D8EFF7E7BE}">
  <sheetPr>
    <tabColor rgb="FF92D050"/>
  </sheetPr>
  <dimension ref="A1:O32"/>
  <sheetViews>
    <sheetView topLeftCell="A15" workbookViewId="0">
      <selection activeCell="C31" sqref="C31"/>
    </sheetView>
  </sheetViews>
  <sheetFormatPr defaultColWidth="9.109375" defaultRowHeight="14.4" x14ac:dyDescent="0.3"/>
  <cols>
    <col min="1" max="1" width="19.5546875" style="33" customWidth="1"/>
    <col min="2" max="2" width="18.5546875" style="33" customWidth="1"/>
    <col min="3" max="3" width="16.88671875" style="33" customWidth="1"/>
    <col min="4" max="5" width="15.44140625" style="33" customWidth="1"/>
    <col min="6" max="9" width="16.109375" style="33" customWidth="1"/>
    <col min="10" max="13" width="22.5546875" style="33" customWidth="1"/>
    <col min="14" max="14" width="28.6640625" style="33" customWidth="1"/>
    <col min="15" max="15" width="26.33203125" style="33" customWidth="1"/>
    <col min="16" max="16384" width="9.109375" style="33"/>
  </cols>
  <sheetData>
    <row r="1" spans="1:15" s="31" customFormat="1" ht="15.6" x14ac:dyDescent="0.3">
      <c r="A1" s="29" t="s">
        <v>108</v>
      </c>
      <c r="B1" s="30"/>
    </row>
    <row r="2" spans="1:15" s="31" customFormat="1" x14ac:dyDescent="0.3">
      <c r="A2" s="5" t="s">
        <v>58</v>
      </c>
    </row>
    <row r="3" spans="1:15" s="31" customFormat="1" ht="15.6" x14ac:dyDescent="0.3">
      <c r="A3" s="5" t="s">
        <v>57</v>
      </c>
      <c r="B3" s="30"/>
    </row>
    <row r="4" spans="1:15" s="1" customFormat="1" x14ac:dyDescent="0.3">
      <c r="A4" s="5" t="s">
        <v>62</v>
      </c>
    </row>
    <row r="5" spans="1:15" x14ac:dyDescent="0.3">
      <c r="A5" s="14" t="s">
        <v>26</v>
      </c>
      <c r="B5" s="14" t="s">
        <v>27</v>
      </c>
      <c r="C5" s="3"/>
      <c r="D5" s="3"/>
      <c r="E5" s="3"/>
      <c r="F5" s="3"/>
      <c r="G5" s="3"/>
      <c r="H5" s="3"/>
      <c r="I5" s="3"/>
      <c r="J5" s="3"/>
      <c r="K5" s="3"/>
      <c r="L5" s="3"/>
      <c r="M5" s="3"/>
      <c r="N5" s="3"/>
      <c r="O5" s="32"/>
    </row>
    <row r="6" spans="1:15" x14ac:dyDescent="0.3">
      <c r="A6" s="18" t="s">
        <v>279</v>
      </c>
      <c r="B6" s="18" t="s">
        <v>7</v>
      </c>
      <c r="C6" s="3"/>
      <c r="D6" s="3"/>
      <c r="E6" s="3"/>
      <c r="F6" s="3"/>
      <c r="G6" s="3"/>
      <c r="H6" s="3"/>
      <c r="I6" s="3"/>
      <c r="J6" s="3"/>
      <c r="K6" s="3"/>
      <c r="L6" s="3"/>
      <c r="M6" s="3"/>
      <c r="N6" s="3"/>
      <c r="O6" s="32"/>
    </row>
    <row r="7" spans="1:15" ht="42" x14ac:dyDescent="0.35">
      <c r="A7" s="20" t="s">
        <v>23</v>
      </c>
      <c r="B7" s="21" t="s">
        <v>47</v>
      </c>
      <c r="C7" s="21" t="s">
        <v>22</v>
      </c>
      <c r="D7" s="21" t="s">
        <v>103</v>
      </c>
      <c r="E7" s="21" t="s">
        <v>109</v>
      </c>
      <c r="F7" s="21" t="s">
        <v>61</v>
      </c>
      <c r="G7" s="115" t="s">
        <v>240</v>
      </c>
      <c r="H7" s="21" t="s">
        <v>110</v>
      </c>
      <c r="I7" s="21" t="s">
        <v>106</v>
      </c>
      <c r="J7" s="21" t="s">
        <v>107</v>
      </c>
      <c r="K7" s="21" t="s">
        <v>100</v>
      </c>
      <c r="L7" s="21" t="s">
        <v>101</v>
      </c>
      <c r="M7" s="21" t="s">
        <v>111</v>
      </c>
      <c r="N7" s="21" t="s">
        <v>37</v>
      </c>
      <c r="O7" s="32"/>
    </row>
    <row r="8" spans="1:15" ht="115.8" x14ac:dyDescent="0.35">
      <c r="A8" s="116" t="s">
        <v>253</v>
      </c>
      <c r="B8" t="s">
        <v>65</v>
      </c>
      <c r="C8" t="s">
        <v>254</v>
      </c>
      <c r="D8" s="116" t="s">
        <v>289</v>
      </c>
      <c r="E8" s="117" t="s">
        <v>239</v>
      </c>
      <c r="F8" s="118" t="s">
        <v>242</v>
      </c>
      <c r="G8">
        <v>977</v>
      </c>
      <c r="H8" s="119" t="s">
        <v>243</v>
      </c>
      <c r="I8" s="116" t="s">
        <v>298</v>
      </c>
      <c r="J8" s="116" t="s">
        <v>307</v>
      </c>
      <c r="K8" s="34" t="s">
        <v>244</v>
      </c>
      <c r="L8" s="34" t="s">
        <v>277</v>
      </c>
      <c r="M8" s="34"/>
      <c r="N8" s="34"/>
    </row>
    <row r="9" spans="1:15" ht="115.8" x14ac:dyDescent="0.35">
      <c r="A9" s="116" t="s">
        <v>255</v>
      </c>
      <c r="B9" t="s">
        <v>65</v>
      </c>
      <c r="C9" t="s">
        <v>256</v>
      </c>
      <c r="D9" s="116" t="s">
        <v>294</v>
      </c>
      <c r="E9" s="117" t="s">
        <v>239</v>
      </c>
      <c r="F9" s="118" t="s">
        <v>242</v>
      </c>
      <c r="G9">
        <v>279</v>
      </c>
      <c r="H9" s="119" t="s">
        <v>243</v>
      </c>
      <c r="I9" s="116" t="s">
        <v>305</v>
      </c>
      <c r="J9" s="116" t="s">
        <v>308</v>
      </c>
      <c r="K9" s="34" t="s">
        <v>244</v>
      </c>
      <c r="L9" s="34" t="s">
        <v>277</v>
      </c>
      <c r="M9" s="34"/>
      <c r="N9" s="34"/>
    </row>
    <row r="10" spans="1:15" ht="29.4" x14ac:dyDescent="0.35">
      <c r="A10" s="116" t="s">
        <v>251</v>
      </c>
      <c r="B10" t="s">
        <v>65</v>
      </c>
      <c r="C10" t="s">
        <v>252</v>
      </c>
      <c r="D10" s="116" t="s">
        <v>290</v>
      </c>
      <c r="E10" s="117" t="s">
        <v>239</v>
      </c>
      <c r="F10" s="118" t="s">
        <v>242</v>
      </c>
      <c r="G10">
        <v>19</v>
      </c>
      <c r="H10" s="119" t="s">
        <v>243</v>
      </c>
      <c r="I10" s="116" t="s">
        <v>315</v>
      </c>
      <c r="J10" s="116" t="s">
        <v>309</v>
      </c>
      <c r="K10" s="34" t="s">
        <v>244</v>
      </c>
      <c r="L10" s="34" t="s">
        <v>277</v>
      </c>
      <c r="M10" s="34"/>
      <c r="N10" s="34"/>
    </row>
    <row r="11" spans="1:15" ht="115.8" x14ac:dyDescent="0.35">
      <c r="A11" s="116" t="s">
        <v>247</v>
      </c>
      <c r="B11" t="s">
        <v>65</v>
      </c>
      <c r="C11" t="s">
        <v>248</v>
      </c>
      <c r="D11" s="116" t="s">
        <v>295</v>
      </c>
      <c r="E11" s="117" t="s">
        <v>239</v>
      </c>
      <c r="F11" s="118" t="s">
        <v>242</v>
      </c>
      <c r="G11">
        <v>3204</v>
      </c>
      <c r="H11" s="119" t="s">
        <v>243</v>
      </c>
      <c r="I11" s="116" t="s">
        <v>299</v>
      </c>
      <c r="J11" s="116" t="s">
        <v>310</v>
      </c>
      <c r="K11" s="34" t="s">
        <v>244</v>
      </c>
      <c r="L11" s="34" t="s">
        <v>277</v>
      </c>
      <c r="M11" s="34"/>
      <c r="N11" s="34"/>
    </row>
    <row r="12" spans="1:15" ht="101.4" x14ac:dyDescent="0.35">
      <c r="A12" s="116" t="s">
        <v>249</v>
      </c>
      <c r="B12" t="s">
        <v>65</v>
      </c>
      <c r="C12" t="s">
        <v>250</v>
      </c>
      <c r="D12" s="116" t="s">
        <v>274</v>
      </c>
      <c r="E12" s="117" t="s">
        <v>239</v>
      </c>
      <c r="F12" s="118" t="s">
        <v>242</v>
      </c>
      <c r="G12">
        <v>38</v>
      </c>
      <c r="H12" s="119" t="s">
        <v>243</v>
      </c>
      <c r="I12" s="116" t="s">
        <v>300</v>
      </c>
      <c r="J12" s="116" t="s">
        <v>276</v>
      </c>
      <c r="K12" s="34" t="s">
        <v>244</v>
      </c>
      <c r="L12" s="34" t="s">
        <v>277</v>
      </c>
      <c r="M12" s="34"/>
      <c r="N12" s="34"/>
    </row>
    <row r="13" spans="1:15" ht="43.8" x14ac:dyDescent="0.35">
      <c r="A13" s="116" t="s">
        <v>285</v>
      </c>
      <c r="B13" t="s">
        <v>65</v>
      </c>
      <c r="C13" t="s">
        <v>257</v>
      </c>
      <c r="D13" s="116" t="s">
        <v>296</v>
      </c>
      <c r="E13" s="117" t="s">
        <v>239</v>
      </c>
      <c r="F13" s="118" t="s">
        <v>242</v>
      </c>
      <c r="G13">
        <v>30</v>
      </c>
      <c r="H13" s="119" t="s">
        <v>243</v>
      </c>
      <c r="I13" s="116" t="s">
        <v>301</v>
      </c>
      <c r="J13" s="116" t="s">
        <v>275</v>
      </c>
      <c r="K13" s="34" t="s">
        <v>244</v>
      </c>
      <c r="L13" s="34" t="s">
        <v>277</v>
      </c>
      <c r="M13" s="34"/>
      <c r="N13" s="34"/>
    </row>
    <row r="14" spans="1:15" ht="87" x14ac:dyDescent="0.35">
      <c r="A14" s="116" t="s">
        <v>272</v>
      </c>
      <c r="B14" t="s">
        <v>66</v>
      </c>
      <c r="C14" t="s">
        <v>246</v>
      </c>
      <c r="D14" s="116" t="s">
        <v>297</v>
      </c>
      <c r="E14" s="117" t="s">
        <v>239</v>
      </c>
      <c r="F14" s="118" t="s">
        <v>242</v>
      </c>
      <c r="G14">
        <v>-1270</v>
      </c>
      <c r="H14" s="119" t="s">
        <v>243</v>
      </c>
      <c r="I14" s="116" t="s">
        <v>306</v>
      </c>
      <c r="J14" s="116" t="s">
        <v>314</v>
      </c>
      <c r="K14" s="34" t="s">
        <v>244</v>
      </c>
      <c r="L14" s="34" t="s">
        <v>277</v>
      </c>
      <c r="M14" s="34"/>
      <c r="N14" s="34"/>
    </row>
    <row r="15" spans="1:15" ht="173.4" x14ac:dyDescent="0.35">
      <c r="A15" s="116" t="s">
        <v>286</v>
      </c>
      <c r="B15" t="s">
        <v>65</v>
      </c>
      <c r="C15" t="s">
        <v>287</v>
      </c>
      <c r="D15" s="116" t="s">
        <v>291</v>
      </c>
      <c r="E15" s="117" t="s">
        <v>239</v>
      </c>
      <c r="F15" s="118" t="s">
        <v>242</v>
      </c>
      <c r="G15">
        <v>152</v>
      </c>
      <c r="H15" s="119" t="s">
        <v>243</v>
      </c>
      <c r="I15" s="116" t="s">
        <v>302</v>
      </c>
      <c r="J15" s="116" t="s">
        <v>311</v>
      </c>
      <c r="K15" s="34" t="s">
        <v>244</v>
      </c>
      <c r="L15" s="34" t="s">
        <v>277</v>
      </c>
      <c r="M15" s="34"/>
      <c r="N15" s="34"/>
    </row>
    <row r="16" spans="1:15" ht="101.4" x14ac:dyDescent="0.35">
      <c r="A16" s="116" t="s">
        <v>245</v>
      </c>
      <c r="B16" t="s">
        <v>65</v>
      </c>
      <c r="C16" t="s">
        <v>241</v>
      </c>
      <c r="D16" s="116" t="s">
        <v>292</v>
      </c>
      <c r="E16" s="117" t="s">
        <v>239</v>
      </c>
      <c r="F16" s="118" t="s">
        <v>242</v>
      </c>
      <c r="G16">
        <v>26</v>
      </c>
      <c r="H16" s="119" t="s">
        <v>243</v>
      </c>
      <c r="I16" s="116" t="s">
        <v>303</v>
      </c>
      <c r="J16" s="116" t="s">
        <v>312</v>
      </c>
      <c r="K16" s="34" t="s">
        <v>244</v>
      </c>
      <c r="L16" s="34" t="s">
        <v>277</v>
      </c>
      <c r="M16" s="120"/>
      <c r="N16" s="120"/>
    </row>
    <row r="17" spans="1:14" ht="144.6" x14ac:dyDescent="0.35">
      <c r="A17" s="116" t="s">
        <v>273</v>
      </c>
      <c r="B17" t="s">
        <v>65</v>
      </c>
      <c r="C17" t="s">
        <v>254</v>
      </c>
      <c r="D17" s="116" t="s">
        <v>293</v>
      </c>
      <c r="E17" s="117" t="s">
        <v>239</v>
      </c>
      <c r="F17" s="118" t="s">
        <v>242</v>
      </c>
      <c r="G17">
        <v>898</v>
      </c>
      <c r="H17" s="119" t="s">
        <v>243</v>
      </c>
      <c r="I17" s="116" t="s">
        <v>304</v>
      </c>
      <c r="J17" s="116" t="s">
        <v>313</v>
      </c>
      <c r="K17" s="34" t="s">
        <v>244</v>
      </c>
      <c r="L17" s="34" t="s">
        <v>277</v>
      </c>
      <c r="M17" s="120"/>
      <c r="N17" s="120"/>
    </row>
    <row r="18" spans="1:14" x14ac:dyDescent="0.3">
      <c r="A18" s="121"/>
      <c r="B18" s="121"/>
      <c r="C18" s="120"/>
      <c r="D18" s="120"/>
      <c r="E18" s="120"/>
      <c r="F18" s="120"/>
      <c r="G18" s="120"/>
      <c r="H18" s="120"/>
      <c r="I18" s="120"/>
      <c r="J18" s="120"/>
      <c r="K18" s="120"/>
      <c r="L18" s="120"/>
      <c r="M18" s="120"/>
      <c r="N18" s="120"/>
    </row>
    <row r="19" spans="1:14" x14ac:dyDescent="0.3">
      <c r="A19" s="35" t="s">
        <v>48</v>
      </c>
      <c r="B19" s="35"/>
      <c r="C19" s="36"/>
      <c r="D19" s="36"/>
      <c r="E19" s="36"/>
      <c r="F19" s="36"/>
      <c r="G19" s="36"/>
      <c r="H19" s="36"/>
      <c r="I19" s="36"/>
      <c r="J19" s="36"/>
      <c r="K19" s="36"/>
      <c r="L19" s="36"/>
      <c r="M19" s="36"/>
      <c r="N19" s="36"/>
    </row>
    <row r="20" spans="1:14" x14ac:dyDescent="0.3">
      <c r="A20" s="35" t="s">
        <v>65</v>
      </c>
      <c r="B20" s="3"/>
      <c r="C20" s="36"/>
      <c r="D20" s="36"/>
      <c r="E20" s="36"/>
      <c r="F20" s="36"/>
      <c r="G20" s="36"/>
      <c r="H20" s="36"/>
      <c r="I20" s="36"/>
      <c r="J20" s="36"/>
      <c r="K20" s="36"/>
      <c r="L20" s="36"/>
      <c r="M20" s="36"/>
      <c r="N20" s="36"/>
    </row>
    <row r="21" spans="1:14" x14ac:dyDescent="0.3">
      <c r="A21" s="35" t="s">
        <v>66</v>
      </c>
      <c r="B21" s="3"/>
      <c r="C21" s="36"/>
      <c r="D21" s="36"/>
      <c r="E21" s="36"/>
      <c r="F21" s="36"/>
      <c r="G21" s="36"/>
      <c r="H21" s="36"/>
      <c r="I21" s="36"/>
      <c r="J21" s="36"/>
      <c r="K21" s="36"/>
      <c r="L21" s="36"/>
      <c r="M21" s="36"/>
      <c r="N21" s="36"/>
    </row>
    <row r="22" spans="1:14" x14ac:dyDescent="0.3">
      <c r="A22" s="35" t="s">
        <v>69</v>
      </c>
      <c r="B22" s="3"/>
      <c r="C22" s="36"/>
      <c r="D22" s="36"/>
      <c r="E22" s="36"/>
      <c r="F22" s="36"/>
      <c r="G22" s="36"/>
      <c r="H22" s="36"/>
      <c r="I22" s="36"/>
      <c r="J22" s="36"/>
      <c r="K22" s="36"/>
      <c r="L22" s="36"/>
      <c r="M22" s="36"/>
      <c r="N22" s="36"/>
    </row>
    <row r="23" spans="1:14" x14ac:dyDescent="0.3">
      <c r="A23" s="35" t="s">
        <v>67</v>
      </c>
      <c r="B23" s="3"/>
      <c r="C23" s="36"/>
      <c r="D23" s="36"/>
      <c r="E23" s="36"/>
      <c r="F23" s="36"/>
      <c r="G23" s="36"/>
      <c r="H23" s="36"/>
      <c r="I23" s="36"/>
      <c r="J23" s="36"/>
      <c r="K23" s="36"/>
      <c r="L23" s="36"/>
      <c r="M23" s="36"/>
      <c r="N23" s="36"/>
    </row>
    <row r="24" spans="1:14" x14ac:dyDescent="0.3">
      <c r="A24" s="35" t="s">
        <v>55</v>
      </c>
      <c r="B24" s="3"/>
      <c r="C24" s="36"/>
      <c r="D24" s="36"/>
      <c r="E24" s="36"/>
      <c r="F24" s="36"/>
      <c r="G24" s="36"/>
      <c r="H24" s="36"/>
      <c r="I24" s="36"/>
      <c r="J24" s="36"/>
      <c r="K24" s="36"/>
      <c r="L24" s="36"/>
      <c r="M24" s="36"/>
      <c r="N24" s="36"/>
    </row>
    <row r="25" spans="1:14" x14ac:dyDescent="0.3">
      <c r="A25" s="35" t="s">
        <v>104</v>
      </c>
      <c r="B25" s="3"/>
      <c r="C25" s="36"/>
      <c r="D25" s="36"/>
      <c r="E25" s="36"/>
      <c r="F25" s="36"/>
      <c r="G25" s="36"/>
      <c r="H25" s="36"/>
      <c r="I25" s="36"/>
      <c r="J25" s="36"/>
      <c r="K25" s="36"/>
      <c r="L25" s="36"/>
      <c r="M25" s="36"/>
      <c r="N25" s="36"/>
    </row>
    <row r="26" spans="1:14" x14ac:dyDescent="0.3">
      <c r="A26" s="35" t="s">
        <v>105</v>
      </c>
      <c r="B26" s="3"/>
      <c r="C26" s="3"/>
      <c r="D26" s="3"/>
      <c r="E26" s="3"/>
      <c r="F26" s="3"/>
      <c r="G26" s="3"/>
      <c r="H26" s="3"/>
      <c r="I26" s="3"/>
      <c r="J26" s="3"/>
      <c r="K26" s="3"/>
      <c r="L26" s="3"/>
      <c r="M26" s="3"/>
      <c r="N26" s="3"/>
    </row>
    <row r="27" spans="1:14" x14ac:dyDescent="0.3">
      <c r="A27" s="35" t="s">
        <v>112</v>
      </c>
      <c r="B27" s="3"/>
      <c r="C27" s="3"/>
      <c r="D27" s="3"/>
      <c r="E27" s="3"/>
      <c r="F27" s="3"/>
      <c r="G27" s="3"/>
      <c r="H27" s="3"/>
      <c r="I27" s="3"/>
      <c r="J27" s="3"/>
      <c r="K27" s="3"/>
      <c r="L27" s="3"/>
      <c r="M27" s="3"/>
      <c r="N27" s="3"/>
    </row>
    <row r="28" spans="1:14" x14ac:dyDescent="0.3">
      <c r="A28" s="35"/>
      <c r="B28" s="3"/>
      <c r="C28" s="3"/>
      <c r="D28" s="3"/>
      <c r="E28" s="3"/>
      <c r="F28" s="3"/>
      <c r="G28" s="3"/>
      <c r="H28" s="3"/>
      <c r="I28" s="3"/>
      <c r="J28" s="3"/>
      <c r="K28" s="3"/>
      <c r="L28" s="3"/>
      <c r="M28" s="3"/>
      <c r="N28" s="3"/>
    </row>
    <row r="29" spans="1:14" x14ac:dyDescent="0.3">
      <c r="A29" s="3"/>
      <c r="B29" s="3"/>
      <c r="C29" s="3"/>
      <c r="D29" s="3"/>
      <c r="E29" s="3"/>
      <c r="F29" s="3"/>
      <c r="G29" s="3"/>
      <c r="H29" s="3"/>
      <c r="I29" s="3"/>
      <c r="J29" s="3"/>
      <c r="K29" s="3"/>
      <c r="L29" s="3"/>
      <c r="M29" s="3"/>
      <c r="N29" s="3"/>
    </row>
    <row r="30" spans="1:14" x14ac:dyDescent="0.3">
      <c r="A30" s="6" t="s">
        <v>54</v>
      </c>
      <c r="B30" s="25"/>
      <c r="C30" s="26"/>
      <c r="D30" s="3"/>
      <c r="E30" s="3"/>
      <c r="F30" s="3"/>
      <c r="G30" s="3"/>
      <c r="H30" s="3"/>
      <c r="I30" s="3"/>
      <c r="J30" s="3"/>
      <c r="K30" s="3"/>
      <c r="L30" s="3"/>
      <c r="M30" s="3"/>
      <c r="N30" s="3"/>
    </row>
    <row r="31" spans="1:14" ht="82.8" x14ac:dyDescent="0.3">
      <c r="A31" s="37" t="s">
        <v>98</v>
      </c>
      <c r="B31" s="27" t="s">
        <v>288</v>
      </c>
      <c r="C31" s="3"/>
      <c r="D31" s="3"/>
      <c r="E31" s="3"/>
      <c r="F31" s="3"/>
      <c r="G31" s="3"/>
      <c r="H31" s="3"/>
      <c r="I31" s="3"/>
      <c r="J31" s="3"/>
      <c r="K31" s="3"/>
      <c r="L31" s="3"/>
      <c r="M31" s="3"/>
      <c r="N31" s="3"/>
    </row>
    <row r="32" spans="1:14" x14ac:dyDescent="0.3">
      <c r="A32" s="38"/>
      <c r="B32" s="38"/>
      <c r="C32"/>
      <c r="D32"/>
      <c r="E3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0B77-4B02-4100-9819-3A32767B82D4}">
  <sheetPr>
    <tabColor rgb="FF92D050"/>
  </sheetPr>
  <dimension ref="A1:G22"/>
  <sheetViews>
    <sheetView workbookViewId="0">
      <selection activeCell="A9" sqref="A9"/>
    </sheetView>
  </sheetViews>
  <sheetFormatPr defaultColWidth="9.109375" defaultRowHeight="13.8" x14ac:dyDescent="0.3"/>
  <cols>
    <col min="1" max="1" width="18.88671875" style="13" customWidth="1"/>
    <col min="2" max="2" width="24.109375" style="13" customWidth="1"/>
    <col min="3" max="4" width="20.5546875" style="13" customWidth="1"/>
    <col min="5" max="5" width="21.109375" style="13" customWidth="1"/>
    <col min="6" max="6" width="19.44140625" style="13" customWidth="1"/>
    <col min="7" max="7" width="25.44140625" style="13" customWidth="1"/>
    <col min="8" max="8" width="31.109375" style="13" customWidth="1"/>
    <col min="9" max="9" width="23.6640625" style="13" customWidth="1"/>
    <col min="10" max="16384" width="9.109375" style="13"/>
  </cols>
  <sheetData>
    <row r="1" spans="1:7" ht="15.6" x14ac:dyDescent="0.3">
      <c r="A1" s="4" t="s">
        <v>79</v>
      </c>
      <c r="B1" s="12"/>
    </row>
    <row r="2" spans="1:7" customFormat="1" ht="14.4" x14ac:dyDescent="0.3">
      <c r="A2" s="5" t="s">
        <v>59</v>
      </c>
    </row>
    <row r="3" spans="1:7" customFormat="1" ht="14.4" x14ac:dyDescent="0.3">
      <c r="A3" s="5" t="s">
        <v>60</v>
      </c>
    </row>
    <row r="4" spans="1:7" s="1" customFormat="1" ht="14.4" x14ac:dyDescent="0.3">
      <c r="A4" s="5" t="s">
        <v>62</v>
      </c>
    </row>
    <row r="5" spans="1:7" x14ac:dyDescent="0.3">
      <c r="A5" s="14" t="s">
        <v>26</v>
      </c>
      <c r="B5" s="14" t="s">
        <v>27</v>
      </c>
      <c r="C5" s="15"/>
      <c r="D5" s="16"/>
      <c r="E5" s="16"/>
      <c r="F5" s="16"/>
      <c r="G5" s="17"/>
    </row>
    <row r="6" spans="1:7" x14ac:dyDescent="0.3">
      <c r="A6" s="18" t="s">
        <v>270</v>
      </c>
      <c r="B6" s="19" t="s">
        <v>7</v>
      </c>
      <c r="C6" s="15"/>
      <c r="D6" s="16"/>
      <c r="E6" s="16"/>
      <c r="F6" s="16"/>
    </row>
    <row r="7" spans="1:7" x14ac:dyDescent="0.3">
      <c r="A7" s="15"/>
      <c r="B7" s="155" t="s">
        <v>42</v>
      </c>
      <c r="C7" s="156"/>
      <c r="D7" s="157"/>
      <c r="E7" s="15"/>
      <c r="F7" s="15"/>
    </row>
    <row r="8" spans="1:7" ht="41.4" x14ac:dyDescent="0.3">
      <c r="A8" s="20" t="s">
        <v>96</v>
      </c>
      <c r="B8" s="21" t="s">
        <v>28</v>
      </c>
      <c r="C8" s="21" t="s">
        <v>34</v>
      </c>
      <c r="D8" s="21" t="s">
        <v>33</v>
      </c>
      <c r="E8" s="22" t="s">
        <v>52</v>
      </c>
      <c r="F8" s="22" t="s">
        <v>56</v>
      </c>
    </row>
    <row r="9" spans="1:7" ht="86.4" x14ac:dyDescent="0.3">
      <c r="A9" s="122" t="s">
        <v>258</v>
      </c>
      <c r="B9" s="123" t="s">
        <v>259</v>
      </c>
      <c r="C9" s="127" t="s">
        <v>267</v>
      </c>
      <c r="D9" s="124"/>
      <c r="E9" s="124"/>
      <c r="F9" s="124" t="s">
        <v>14</v>
      </c>
    </row>
    <row r="10" spans="1:7" ht="229.2" customHeight="1" x14ac:dyDescent="0.3">
      <c r="A10" s="128" t="s">
        <v>262</v>
      </c>
      <c r="B10" s="128" t="s">
        <v>268</v>
      </c>
      <c r="C10" s="128" t="s">
        <v>269</v>
      </c>
      <c r="D10" s="128"/>
      <c r="E10" s="129"/>
      <c r="F10" s="130" t="s">
        <v>14</v>
      </c>
    </row>
    <row r="11" spans="1:7" ht="100.8" x14ac:dyDescent="0.3">
      <c r="A11" s="23" t="s">
        <v>263</v>
      </c>
      <c r="B11" s="23"/>
      <c r="C11" s="23"/>
      <c r="D11" s="23"/>
      <c r="E11" s="131" t="s">
        <v>264</v>
      </c>
      <c r="F11" s="132" t="s">
        <v>14</v>
      </c>
    </row>
    <row r="12" spans="1:7" ht="124.2" x14ac:dyDescent="0.3">
      <c r="A12" s="23" t="s">
        <v>263</v>
      </c>
      <c r="B12" s="133"/>
      <c r="C12" s="133"/>
      <c r="D12" s="133"/>
      <c r="E12" s="134" t="s">
        <v>265</v>
      </c>
      <c r="F12" s="132" t="s">
        <v>14</v>
      </c>
    </row>
    <row r="13" spans="1:7" x14ac:dyDescent="0.3">
      <c r="A13" s="15"/>
      <c r="B13" s="15"/>
      <c r="C13" s="15"/>
      <c r="D13" s="15"/>
      <c r="E13" s="15"/>
      <c r="F13" s="15"/>
    </row>
    <row r="14" spans="1:7" ht="14.4" x14ac:dyDescent="0.3">
      <c r="A14" s="6" t="s">
        <v>54</v>
      </c>
      <c r="B14" s="25"/>
      <c r="C14" s="26"/>
      <c r="D14" s="15"/>
      <c r="E14" s="15"/>
      <c r="F14" s="15"/>
    </row>
    <row r="15" spans="1:7" ht="41.4" x14ac:dyDescent="0.3">
      <c r="A15" s="27" t="s">
        <v>80</v>
      </c>
      <c r="B15" s="27" t="s">
        <v>266</v>
      </c>
      <c r="C15" s="3"/>
      <c r="D15" s="15"/>
      <c r="E15" s="15"/>
      <c r="F15" s="15"/>
    </row>
    <row r="16" spans="1:7" x14ac:dyDescent="0.3">
      <c r="A16" s="15"/>
      <c r="B16" s="15"/>
      <c r="C16" s="15"/>
      <c r="D16" s="15"/>
    </row>
    <row r="17" spans="1:4" x14ac:dyDescent="0.3">
      <c r="A17" s="15"/>
      <c r="B17" s="15"/>
      <c r="C17" s="15"/>
      <c r="D17" s="15"/>
    </row>
    <row r="18" spans="1:4" x14ac:dyDescent="0.3">
      <c r="A18" s="15"/>
      <c r="B18" s="15"/>
      <c r="C18" s="15"/>
      <c r="D18" s="15"/>
    </row>
    <row r="21" spans="1:4" x14ac:dyDescent="0.3">
      <c r="A21" s="28"/>
      <c r="B21" s="28"/>
    </row>
    <row r="22" spans="1:4" x14ac:dyDescent="0.3">
      <c r="A22" s="28"/>
      <c r="B22" s="28"/>
    </row>
  </sheetData>
  <mergeCells count="1">
    <mergeCell ref="B7:D7"/>
  </mergeCells>
  <hyperlinks>
    <hyperlink ref="B9" r:id="rId1" xr:uid="{2FA896CE-B723-497E-9042-B74295C32512}"/>
    <hyperlink ref="E11" r:id="rId2" xr:uid="{9CACEAB0-6F33-4DA4-950F-4A749B140915}"/>
    <hyperlink ref="C9" r:id="rId3" xr:uid="{B244E24C-41CB-46B7-A697-7ED3370EBABC}"/>
  </hyperlinks>
  <pageMargins left="0.7" right="0.7" top="0.75" bottom="0.75" header="0.3" footer="0.3"/>
  <pageSetup paperSize="9" orientation="portrait" horizontalDpi="300" verticalDpi="3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39"/>
  <sheetViews>
    <sheetView tabSelected="1" topLeftCell="A24" zoomScale="115" zoomScaleNormal="115" workbookViewId="0">
      <selection activeCell="D34" sqref="D34"/>
    </sheetView>
  </sheetViews>
  <sheetFormatPr defaultColWidth="8.6640625" defaultRowHeight="14.4" x14ac:dyDescent="0.3"/>
  <cols>
    <col min="1" max="1" width="27.109375" customWidth="1"/>
    <col min="2" max="2" width="12.109375" customWidth="1"/>
    <col min="3" max="3" width="12.5546875" customWidth="1"/>
    <col min="4" max="4" width="12.33203125" customWidth="1"/>
    <col min="5" max="5" width="13.5546875" customWidth="1"/>
    <col min="6" max="6" width="10.6640625" customWidth="1"/>
    <col min="7" max="7" width="14.88671875" customWidth="1"/>
    <col min="8" max="8" width="11.33203125" customWidth="1"/>
    <col min="9" max="9" width="11" customWidth="1"/>
    <col min="10" max="10" width="13.6640625" customWidth="1"/>
    <col min="11" max="12" width="13.109375" customWidth="1"/>
    <col min="13" max="13" width="14.88671875" customWidth="1"/>
  </cols>
  <sheetData>
    <row r="1" spans="1:16" ht="15.6" x14ac:dyDescent="0.3">
      <c r="A1" s="4" t="s">
        <v>141</v>
      </c>
    </row>
    <row r="2" spans="1:16" x14ac:dyDescent="0.3">
      <c r="A2" s="5" t="s">
        <v>142</v>
      </c>
    </row>
    <row r="3" spans="1:16" x14ac:dyDescent="0.3">
      <c r="A3" s="5" t="s">
        <v>143</v>
      </c>
    </row>
    <row r="4" spans="1:16" s="7" customFormat="1" ht="15.6" customHeight="1" x14ac:dyDescent="0.3">
      <c r="A4" s="6" t="s">
        <v>196</v>
      </c>
    </row>
    <row r="5" spans="1:16" x14ac:dyDescent="0.3">
      <c r="A5" s="8" t="s">
        <v>54</v>
      </c>
      <c r="B5" s="9"/>
      <c r="C5" s="164"/>
      <c r="D5" s="164"/>
    </row>
    <row r="6" spans="1:16" ht="24" x14ac:dyDescent="0.3">
      <c r="A6" s="10" t="s">
        <v>196</v>
      </c>
      <c r="B6" s="163" t="s">
        <v>316</v>
      </c>
      <c r="C6" s="163"/>
      <c r="D6" s="163"/>
    </row>
    <row r="8" spans="1:16" x14ac:dyDescent="0.3">
      <c r="A8" s="165" t="s">
        <v>184</v>
      </c>
      <c r="B8" s="166"/>
      <c r="C8" s="166"/>
      <c r="D8" s="166"/>
      <c r="E8" s="166"/>
      <c r="F8" s="90"/>
      <c r="G8" s="91"/>
      <c r="H8" s="94"/>
      <c r="I8" s="165" t="s">
        <v>185</v>
      </c>
      <c r="J8" s="166"/>
      <c r="K8" s="166"/>
      <c r="L8" s="166"/>
      <c r="M8" s="166"/>
      <c r="N8" s="166"/>
      <c r="O8" s="90"/>
      <c r="P8" s="91"/>
    </row>
    <row r="9" spans="1:16" x14ac:dyDescent="0.3">
      <c r="A9" s="78"/>
      <c r="G9" s="11"/>
      <c r="I9" s="78"/>
      <c r="P9" s="11"/>
    </row>
    <row r="10" spans="1:16" x14ac:dyDescent="0.3">
      <c r="A10" s="78"/>
      <c r="G10" s="11"/>
      <c r="I10" s="78"/>
      <c r="P10" s="11"/>
    </row>
    <row r="11" spans="1:16" x14ac:dyDescent="0.3">
      <c r="A11" s="78"/>
      <c r="G11" s="11"/>
      <c r="I11" s="78"/>
      <c r="P11" s="11"/>
    </row>
    <row r="12" spans="1:16" x14ac:dyDescent="0.3">
      <c r="A12" s="78"/>
      <c r="G12" s="11"/>
      <c r="I12" s="78"/>
      <c r="P12" s="11"/>
    </row>
    <row r="13" spans="1:16" x14ac:dyDescent="0.3">
      <c r="A13" s="78"/>
      <c r="G13" s="11"/>
      <c r="I13" s="78"/>
      <c r="P13" s="11"/>
    </row>
    <row r="14" spans="1:16" x14ac:dyDescent="0.3">
      <c r="A14" s="78"/>
      <c r="G14" s="11"/>
      <c r="I14" s="78"/>
      <c r="P14" s="11"/>
    </row>
    <row r="15" spans="1:16" x14ac:dyDescent="0.3">
      <c r="A15" s="78"/>
      <c r="G15" s="11"/>
      <c r="I15" s="78"/>
      <c r="P15" s="11"/>
    </row>
    <row r="16" spans="1:16" x14ac:dyDescent="0.3">
      <c r="A16" s="78"/>
      <c r="G16" s="11"/>
      <c r="I16" s="78"/>
      <c r="P16" s="11"/>
    </row>
    <row r="17" spans="1:16" x14ac:dyDescent="0.3">
      <c r="A17" s="78"/>
      <c r="G17" s="11"/>
      <c r="I17" s="78"/>
      <c r="P17" s="11"/>
    </row>
    <row r="18" spans="1:16" x14ac:dyDescent="0.3">
      <c r="A18" s="78"/>
      <c r="G18" s="11"/>
      <c r="I18" s="78"/>
      <c r="P18" s="11"/>
    </row>
    <row r="19" spans="1:16" x14ac:dyDescent="0.3">
      <c r="A19" s="78"/>
      <c r="G19" s="11"/>
      <c r="I19" s="78"/>
      <c r="P19" s="11"/>
    </row>
    <row r="20" spans="1:16" x14ac:dyDescent="0.3">
      <c r="A20" s="78"/>
      <c r="G20" s="11"/>
      <c r="I20" s="78"/>
      <c r="P20" s="11"/>
    </row>
    <row r="21" spans="1:16" x14ac:dyDescent="0.3">
      <c r="A21" s="78"/>
      <c r="G21" s="11"/>
      <c r="I21" s="78"/>
      <c r="P21" s="11"/>
    </row>
    <row r="22" spans="1:16" x14ac:dyDescent="0.3">
      <c r="A22" s="83"/>
      <c r="B22" s="84"/>
      <c r="C22" s="84"/>
      <c r="D22" s="84"/>
      <c r="E22" s="84"/>
      <c r="F22" s="84"/>
      <c r="G22" s="85"/>
      <c r="I22" s="83"/>
      <c r="J22" s="84"/>
      <c r="K22" s="84"/>
      <c r="L22" s="84"/>
      <c r="M22" s="84"/>
      <c r="N22" s="84"/>
      <c r="O22" s="84"/>
      <c r="P22" s="85"/>
    </row>
    <row r="25" spans="1:16" s="7" customFormat="1" ht="15.6" customHeight="1" x14ac:dyDescent="0.3">
      <c r="A25" s="6" t="s">
        <v>149</v>
      </c>
    </row>
    <row r="26" spans="1:16" x14ac:dyDescent="0.3">
      <c r="A26" s="8" t="s">
        <v>54</v>
      </c>
      <c r="B26" s="164"/>
      <c r="C26" s="164"/>
      <c r="D26" s="164"/>
    </row>
    <row r="27" spans="1:16" ht="48" x14ac:dyDescent="0.3">
      <c r="A27" s="10" t="s">
        <v>149</v>
      </c>
      <c r="B27" s="163" t="s">
        <v>317</v>
      </c>
      <c r="C27" s="163"/>
      <c r="D27" s="163"/>
    </row>
    <row r="29" spans="1:16" ht="41.4" x14ac:dyDescent="0.3">
      <c r="A29" s="79" t="s">
        <v>148</v>
      </c>
      <c r="B29" s="80" t="s">
        <v>150</v>
      </c>
      <c r="C29" s="81" t="s">
        <v>151</v>
      </c>
      <c r="D29" s="82" t="s">
        <v>190</v>
      </c>
      <c r="E29" s="80" t="s">
        <v>152</v>
      </c>
      <c r="F29" s="81" t="s">
        <v>153</v>
      </c>
      <c r="G29" s="82" t="s">
        <v>186</v>
      </c>
      <c r="H29" s="80" t="s">
        <v>154</v>
      </c>
      <c r="I29" s="81" t="s">
        <v>155</v>
      </c>
      <c r="J29" s="82" t="s">
        <v>187</v>
      </c>
      <c r="K29" s="80" t="s">
        <v>156</v>
      </c>
      <c r="L29" s="81" t="s">
        <v>157</v>
      </c>
      <c r="M29" s="82" t="s">
        <v>188</v>
      </c>
    </row>
    <row r="30" spans="1:16" s="89" customFormat="1" ht="43.2" x14ac:dyDescent="0.3">
      <c r="A30" s="105" t="s">
        <v>278</v>
      </c>
      <c r="B30" s="167">
        <v>391</v>
      </c>
      <c r="C30" s="15">
        <v>306</v>
      </c>
      <c r="D30" s="168">
        <f>ROUND(((C30-B30)/B30),2)</f>
        <v>-0.22</v>
      </c>
      <c r="E30" s="3">
        <v>744</v>
      </c>
      <c r="F30" s="169">
        <v>559</v>
      </c>
      <c r="G30" s="168">
        <f>ROUND(((F30-E30)/E30),2)</f>
        <v>-0.25</v>
      </c>
      <c r="H30" s="167">
        <v>586</v>
      </c>
      <c r="I30" s="15">
        <v>436</v>
      </c>
      <c r="J30" s="168">
        <f>ROUND(((I30-H30)/H30),2)</f>
        <v>-0.26</v>
      </c>
      <c r="K30" s="170">
        <v>0.42709999999999998</v>
      </c>
      <c r="L30" s="168">
        <v>0.41499999999999998</v>
      </c>
      <c r="M30" s="168">
        <f>ROUND(((L30-K30)/K30),2)</f>
        <v>-0.03</v>
      </c>
    </row>
    <row r="31" spans="1:16" x14ac:dyDescent="0.3">
      <c r="A31" s="86"/>
      <c r="B31" s="86"/>
      <c r="C31" s="87"/>
      <c r="D31" s="88"/>
      <c r="E31" s="86"/>
      <c r="F31" s="87"/>
      <c r="G31" s="88"/>
      <c r="H31" s="86"/>
      <c r="I31" s="87"/>
      <c r="J31" s="88"/>
      <c r="K31" s="86"/>
      <c r="L31" s="87"/>
      <c r="M31" s="88"/>
    </row>
    <row r="32" spans="1:16" x14ac:dyDescent="0.3">
      <c r="A32" s="93" t="s">
        <v>189</v>
      </c>
    </row>
    <row r="35" spans="1:4" x14ac:dyDescent="0.3">
      <c r="A35" s="6" t="s">
        <v>195</v>
      </c>
      <c r="B35" s="6"/>
    </row>
    <row r="36" spans="1:4" x14ac:dyDescent="0.3">
      <c r="A36" s="92" t="s">
        <v>144</v>
      </c>
      <c r="B36" s="92" t="s">
        <v>191</v>
      </c>
      <c r="C36" s="92"/>
      <c r="D36" s="92"/>
    </row>
    <row r="37" spans="1:4" x14ac:dyDescent="0.3">
      <c r="A37" s="92" t="s">
        <v>145</v>
      </c>
      <c r="B37" s="92" t="s">
        <v>192</v>
      </c>
      <c r="C37" s="92"/>
      <c r="D37" s="92"/>
    </row>
    <row r="38" spans="1:4" x14ac:dyDescent="0.3">
      <c r="A38" s="92" t="s">
        <v>146</v>
      </c>
      <c r="B38" s="92" t="s">
        <v>193</v>
      </c>
      <c r="C38" s="92"/>
      <c r="D38" s="92"/>
    </row>
    <row r="39" spans="1:4" x14ac:dyDescent="0.3">
      <c r="A39" s="92" t="s">
        <v>147</v>
      </c>
      <c r="B39" s="92" t="s">
        <v>194</v>
      </c>
      <c r="C39" s="92"/>
      <c r="D39" s="92"/>
    </row>
  </sheetData>
  <mergeCells count="6">
    <mergeCell ref="B27:D27"/>
    <mergeCell ref="C5:D5"/>
    <mergeCell ref="B26:D26"/>
    <mergeCell ref="A8:E8"/>
    <mergeCell ref="I8:N8"/>
    <mergeCell ref="B6:D6"/>
  </mergeCells>
  <hyperlinks>
    <hyperlink ref="A30" r:id="rId1" xr:uid="{BFE8A710-D597-4FC4-89EE-6796ADE15824}"/>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Themes</vt:lpstr>
      <vt:lpstr>Comments</vt:lpstr>
      <vt:lpstr>1 (Data)</vt:lpstr>
      <vt:lpstr>2(Products)</vt:lpstr>
      <vt:lpstr>3(Data providers)</vt:lpstr>
      <vt:lpstr>4(Web services)</vt:lpstr>
      <vt:lpstr>5(Web traffic)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Alessandra Giorgetti</cp:lastModifiedBy>
  <cp:lastPrinted>2020-06-15T08:28:46Z</cp:lastPrinted>
  <dcterms:created xsi:type="dcterms:W3CDTF">2018-04-24T06:01:14Z</dcterms:created>
  <dcterms:modified xsi:type="dcterms:W3CDTF">2023-11-16T16:17:43Z</dcterms:modified>
</cp:coreProperties>
</file>