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lessandra Giorgetti\Documents\EMODnet5\reports\2023Q1\"/>
    </mc:Choice>
  </mc:AlternateContent>
  <xr:revisionPtr revIDLastSave="0" documentId="13_ncr:1_{6794DBCB-67EE-4080-94F3-5E6912066B66}" xr6:coauthVersionLast="47" xr6:coauthVersionMax="47" xr10:uidLastSave="{00000000-0000-0000-0000-000000000000}"/>
  <bookViews>
    <workbookView xWindow="33435" yWindow="600" windowWidth="20865" windowHeight="13845" tabRatio="737" activeTab="3" xr2:uid="{00000000-000D-0000-FFFF-FFFF00000000}"/>
  </bookViews>
  <sheets>
    <sheet name="Themes" sheetId="23" r:id="rId1"/>
    <sheet name="Comments" sheetId="32" r:id="rId2"/>
    <sheet name="1 (Data)" sheetId="35" r:id="rId3"/>
    <sheet name="2(Products)" sheetId="24" r:id="rId4"/>
    <sheet name="3(Data providers)" sheetId="36" r:id="rId5"/>
    <sheet name="4(Web services)" sheetId="37" r:id="rId6"/>
    <sheet name="5(Web traffic)" sheetId="3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24" l="1"/>
  <c r="D38" i="24"/>
  <c r="F38" i="24"/>
  <c r="H38" i="24"/>
  <c r="J38" i="24"/>
  <c r="L38" i="24"/>
  <c r="N38" i="24"/>
  <c r="P38" i="24"/>
  <c r="B38" i="24"/>
  <c r="A8" i="32" l="1"/>
  <c r="B8" i="32"/>
  <c r="A9" i="32"/>
  <c r="B9" i="32"/>
  <c r="A12" i="32"/>
  <c r="B12" i="32"/>
  <c r="A13" i="32"/>
  <c r="B13" i="32"/>
  <c r="G52" i="35" l="1"/>
  <c r="D9" i="35"/>
  <c r="G59" i="24" l="1"/>
  <c r="G20" i="24"/>
  <c r="G19" i="24"/>
  <c r="G18" i="24"/>
  <c r="G17" i="24"/>
  <c r="G16" i="24"/>
  <c r="G15" i="24"/>
  <c r="G14" i="24"/>
  <c r="G13" i="24"/>
  <c r="G12" i="24"/>
  <c r="G11" i="24"/>
  <c r="G10" i="24"/>
  <c r="G9" i="24"/>
</calcChain>
</file>

<file path=xl/sharedStrings.xml><?xml version="1.0" encoding="utf-8"?>
<sst xmlns="http://schemas.openxmlformats.org/spreadsheetml/2006/main" count="625" uniqueCount="357">
  <si>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</si>
  <si>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</si>
  <si>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</si>
  <si>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</si>
  <si>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</si>
  <si>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</si>
  <si>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</si>
  <si>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</si>
  <si>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</si>
  <si>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</si>
  <si>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</si>
  <si>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</si>
  <si>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</si>
  <si>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</si>
  <si>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</si>
  <si>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</si>
  <si>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</si>
  <si>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</si>
  <si>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</si>
  <si>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</si>
  <si>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</si>
  <si>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</si>
  <si>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</si>
  <si>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</si>
  <si>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</si>
  <si>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</si>
  <si>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</si>
  <si>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</si>
  <si>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</si>
  <si>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</si>
  <si>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</si>
  <si>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</si>
  <si>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</si>
  <si>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</si>
  <si>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</si>
  <si>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</si>
  <si>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</si>
  <si>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</si>
  <si>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</si>
  <si>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</si>
  <si>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</si>
  <si>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</si>
  <si>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</si>
  <si>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</si>
  <si>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</si>
  <si>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</si>
  <si>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</si>
  <si>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</si>
  <si>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</si>
  <si>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</si>
  <si>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</si>
  <si>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</si>
  <si>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</si>
  <si>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</si>
  <si>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</si>
  <si>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</si>
  <si>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</si>
  <si>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</si>
  <si>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</si>
  <si>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</si>
  <si>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</si>
  <si>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</si>
  <si>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</si>
  <si>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</si>
  <si>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</si>
  <si>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</si>
  <si>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</si>
  <si>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</si>
  <si>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</si>
  <si>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</si>
  <si>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</si>
  <si>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</si>
  <si>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</si>
  <si>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</si>
  <si>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</si>
  <si>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</si>
  <si>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</si>
  <si>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</si>
  <si>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</si>
  <si>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</si>
  <si>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</si>
  <si>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</si>
  <si>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</si>
  <si>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</si>
  <si>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</si>
  <si>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</si>
  <si>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</si>
  <si>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</si>
  <si>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</si>
  <si>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</si>
  <si>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</si>
  <si>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</si>
  <si>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</si>
  <si>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</si>
  <si>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</si>
  <si>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</si>
  <si>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</si>
  <si>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</si>
  <si>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</si>
  <si>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</si>
  <si>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</si>
  <si>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</si>
  <si>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</si>
  <si>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</si>
  <si>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</si>
  <si>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</si>
  <si>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</si>
  <si>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</si>
  <si>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</si>
  <si>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</si>
  <si>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</si>
  <si>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</si>
  <si>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</si>
  <si>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</si>
  <si>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</si>
  <si>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</si>
  <si>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</si>
  <si>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</si>
  <si>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</si>
  <si>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</si>
  <si>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</si>
  <si>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</si>
  <si>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</si>
  <si>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</si>
  <si>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</si>
  <si>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</si>
  <si>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</si>
  <si>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</si>
  <si>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</si>
  <si>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</si>
  <si>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</si>
  <si>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</si>
  <si>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</si>
  <si>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</si>
  <si>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</si>
  <si>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</si>
  <si>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</si>
  <si>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</si>
  <si>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</si>
  <si>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</si>
  <si>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</si>
  <si>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</si>
  <si>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</si>
  <si>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</si>
  <si>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</si>
  <si>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</si>
  <si>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</si>
  <si>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</si>
  <si>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</si>
  <si>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</si>
  <si>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</si>
  <si>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</si>
  <si>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</si>
  <si>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</si>
  <si>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</si>
  <si>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</si>
  <si>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</si>
  <si>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</si>
  <si>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</si>
  <si>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</si>
  <si>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</si>
  <si>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</si>
  <si>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</si>
  <si>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</si>
  <si>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</si>
  <si>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</si>
  <si>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</si>
  <si>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</si>
  <si>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</si>
  <si>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</si>
  <si>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</si>
  <si>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</si>
  <si>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</si>
  <si>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</si>
  <si>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</si>
  <si>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</si>
  <si>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</si>
  <si>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</si>
  <si>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</si>
  <si>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</si>
  <si>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</si>
  <si>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</si>
  <si>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</si>
  <si>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</si>
  <si>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</si>
  <si>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</si>
  <si>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</si>
  <si>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</si>
  <si>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</si>
  <si>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</si>
  <si>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</si>
  <si>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</si>
  <si>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</si>
  <si>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</si>
  <si>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</si>
  <si>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</si>
  <si>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</si>
  <si>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</si>
  <si>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https://emodnet.ec.europa.eu/en/che
mistryu</t>
  </si>
  <si>
    <t>Chlorophyll</t>
  </si>
  <si>
    <t>Eutrophication DIVA and aggregated datasets. See the catalogue</t>
  </si>
  <si>
    <t>Internally</t>
  </si>
  <si>
    <t>Dissolved gasses</t>
  </si>
  <si>
    <t>Fertilisers</t>
  </si>
  <si>
    <t>Silicates</t>
  </si>
  <si>
    <t>Acidity</t>
  </si>
  <si>
    <t>Marine litter</t>
  </si>
  <si>
    <t>Litter maps  and aggregated datasets. See the catalogue</t>
  </si>
  <si>
    <t>Antifoulants</t>
  </si>
  <si>
    <t>Contaminants and aggregated datasets. See the catalogue</t>
  </si>
  <si>
    <t>Hydrocarbons</t>
  </si>
  <si>
    <t>Heavy metals</t>
  </si>
  <si>
    <t>Polychlorinated biphenyls</t>
  </si>
  <si>
    <t>Pesticides and biocides</t>
  </si>
  <si>
    <t>Radionuclides</t>
  </si>
  <si>
    <t>Map viewer / Product catalogue / DOI landing pages / webODV Data Explorer and Extractor</t>
  </si>
  <si>
    <t>Dissolved gases</t>
  </si>
  <si>
    <t>Antifoulants, Hydrocarbons, Heavy metals, Polychlorinated biphenyls, Pesticides and biocides, Radionuclides</t>
  </si>
  <si>
    <t>Map viewer / Product catalogue / DOI landing pages</t>
  </si>
  <si>
    <t>Data product</t>
  </si>
  <si>
    <r>
      <t xml:space="preserve">Number of manual </t>
    </r>
    <r>
      <rPr>
        <b/>
        <sz val="10"/>
        <rFont val="Calibri"/>
        <family val="2"/>
        <scheme val="minor"/>
      </rPr>
      <t>downloads</t>
    </r>
    <r>
      <rPr>
        <sz val="10"/>
        <rFont val="Calibri"/>
        <family val="2"/>
        <scheme val="minor"/>
      </rPr>
      <t xml:space="preserve"> </t>
    </r>
    <r>
      <rPr>
        <sz val="10"/>
        <color rgb="FFFF0000"/>
        <rFont val="Calibri"/>
        <family val="2"/>
        <scheme val="minor"/>
      </rPr>
      <t>and map visualisations</t>
    </r>
    <r>
      <rPr>
        <sz val="10"/>
        <rFont val="Calibri"/>
        <family val="2"/>
        <scheme val="minor"/>
      </rPr>
      <t xml:space="preserve">
(</t>
    </r>
    <r>
      <rPr>
        <b/>
        <sz val="10"/>
        <rFont val="Calibri"/>
        <family val="2"/>
        <scheme val="minor"/>
      </rPr>
      <t>this quarter</t>
    </r>
    <r>
      <rPr>
        <sz val="10"/>
        <rFont val="Calibri"/>
        <family val="2"/>
        <scheme val="minor"/>
      </rPr>
      <t>)</t>
    </r>
  </si>
  <si>
    <t>Beach litter</t>
  </si>
  <si>
    <t>seafloor litter</t>
  </si>
  <si>
    <t>micro litter</t>
  </si>
  <si>
    <t>31/03/2023</t>
  </si>
  <si>
    <t>Datasets (CDI)</t>
  </si>
  <si>
    <t xml:space="preserve">REMARK: As discussed earlier with Secretariat it is not possible to monitor and report data volumes for CDIs </t>
  </si>
  <si>
    <t xml:space="preserve">Acidity </t>
  </si>
  <si>
    <t xml:space="preserve">Antifoulants </t>
  </si>
  <si>
    <t xml:space="preserve">Chlorophyll </t>
  </si>
  <si>
    <t xml:space="preserve">Dissolved gasses </t>
  </si>
  <si>
    <t xml:space="preserve">Fertilisers </t>
  </si>
  <si>
    <t xml:space="preserve">Heavy metals </t>
  </si>
  <si>
    <t xml:space="preserve">Hydrocarbons </t>
  </si>
  <si>
    <t>Marine Litter</t>
  </si>
  <si>
    <t>Organic matter</t>
  </si>
  <si>
    <t xml:space="preserve">Polychlorinated biphynyls </t>
  </si>
  <si>
    <t xml:space="preserve">Radionuclides </t>
  </si>
  <si>
    <t xml:space="preserve">Silicates </t>
  </si>
  <si>
    <t>datasets (CDI)</t>
  </si>
  <si>
    <t>CDI shopping web interface</t>
  </si>
  <si>
    <t>Chemistry data</t>
  </si>
  <si>
    <t>1217133 CDIs</t>
  </si>
  <si>
    <t>5796 CDIs</t>
  </si>
  <si>
    <t>17400 CDIs</t>
  </si>
  <si>
    <t>NA</t>
  </si>
  <si>
    <t xml:space="preserve">Several new data sets have been entered, resulting in a steady increase of data. </t>
  </si>
  <si>
    <t>The data coverage is very good for all sea regions and there is also a steady increase per region</t>
  </si>
  <si>
    <t xml:space="preserve">For CDIs, this quarter the number of requests for CDI data files has decreased considerably. Number of users went from 12 to 5. </t>
  </si>
  <si>
    <t>Added this quarter (CDIs)</t>
  </si>
  <si>
    <t>Flanders Marine Institute</t>
  </si>
  <si>
    <t>Belgium</t>
  </si>
  <si>
    <t>139 Greater North Sea</t>
  </si>
  <si>
    <t>Volunteered</t>
  </si>
  <si>
    <t xml:space="preserve">data </t>
  </si>
  <si>
    <t>98 Chlorophyll;137 Fertilisers;137 Silicates</t>
  </si>
  <si>
    <t>139 Unrestricted sets</t>
  </si>
  <si>
    <t>If unrestricted: CC-BY-4.0</t>
  </si>
  <si>
    <t>Royal Belgian Institute of Natural Sciences, Management Unit of North Sea and Scheldt Estuary Mathematical Models, Belgian Marine Data Centre</t>
  </si>
  <si>
    <t>17 Atlantic Ocean;2738 Greater North Sea</t>
  </si>
  <si>
    <t>523 Acidity;320 Antifoulants;1113 Chlorophyll;393 Dissolved gasses;591 Fertilisers;5 Heavy metals;266 Hydrocarbons;1174 Organic matter;5 Polychlorinated biphynyls;582 Silicates</t>
  </si>
  <si>
    <t>2520 Unrestricted sets</t>
  </si>
  <si>
    <t>If unrestricted: CC-BY-4.1</t>
  </si>
  <si>
    <t>ORION</t>
  </si>
  <si>
    <t>Cyprus</t>
  </si>
  <si>
    <t>2 Mediterranean Sea</t>
  </si>
  <si>
    <t>2 Hydrocarbons</t>
  </si>
  <si>
    <t>2 Unrestricted sets</t>
  </si>
  <si>
    <t>If unrestricted: CC-BY-4.2</t>
  </si>
  <si>
    <t>Aarhus University, Department of Bioscience, Marine Ecology Roskilde</t>
  </si>
  <si>
    <t>Denmark</t>
  </si>
  <si>
    <t>2803 Baltic Sea;1690 Greater North Sea;4300 Other Seas</t>
  </si>
  <si>
    <t>3183 Chlorophyll;8707 Dissolved gasses;3100 Fertilisers;3101 Silicates</t>
  </si>
  <si>
    <t>8793 Unrestricted sets</t>
  </si>
  <si>
    <t>If unrestricted: CC-BY-4.3</t>
  </si>
  <si>
    <t>Finnish Meteorological Institute</t>
  </si>
  <si>
    <t>Finland</t>
  </si>
  <si>
    <t>112 Baltic Sea</t>
  </si>
  <si>
    <t>112 Dissolved gasses</t>
  </si>
  <si>
    <t>112 Unrestricted sets</t>
  </si>
  <si>
    <t>If unrestricted: CC-BY-4.4</t>
  </si>
  <si>
    <t>Ifremer, Scientific Information Systems for the sea</t>
  </si>
  <si>
    <t>France</t>
  </si>
  <si>
    <t>206 Baltic Sea;1533 Atlantic Ocean;635 Arctic Seas;282 Mediterranean Sea;89 Black Sea;366 Greater North Sea;1592 Other Seas</t>
  </si>
  <si>
    <t>929 Acidity;1592 Chlorophyll;3193 Dissolved gasses;675 Fertilisers;729 Heavy metals;8 Organic matter;57 Silicates</t>
  </si>
  <si>
    <t>3336 Unrestricted sets;729 Restricted sets</t>
  </si>
  <si>
    <t>If unrestricted: CC-BY-4.5</t>
  </si>
  <si>
    <t>Iv.Javakhishvili Tbilisi State University, Centre of Relations with UNESCO Oceanological Research Centre and GeoDNA (UNESCO)</t>
  </si>
  <si>
    <t>Georgia</t>
  </si>
  <si>
    <t>56 Black Sea</t>
  </si>
  <si>
    <t>45 Dissolved gasses;56 Fertilisers</t>
  </si>
  <si>
    <t>32 Unrestricted sets</t>
  </si>
  <si>
    <t>If unrestricted: CC-BY-4.6</t>
  </si>
  <si>
    <t>Hellenic Centre for Marine Research, Hellenic National Oceanographic Data Centre</t>
  </si>
  <si>
    <t>Greece</t>
  </si>
  <si>
    <t>97 Mediterranean Sea</t>
  </si>
  <si>
    <t>97 Dissolved gasses;97 Fertilisers;97 Silicates</t>
  </si>
  <si>
    <t>113 Unrestricted sets;-16 Restricted sets</t>
  </si>
  <si>
    <t>If unrestricted: CC-BY-4.7</t>
  </si>
  <si>
    <t>Marine Institute</t>
  </si>
  <si>
    <t>Ireland</t>
  </si>
  <si>
    <t>646 Atlantic Ocean;17 Other Seas</t>
  </si>
  <si>
    <t>25 Acidity;323 Dissolved gasses;273 Fertilisers;273 Silicates</t>
  </si>
  <si>
    <t>540 Unrestricted sets</t>
  </si>
  <si>
    <t>If unrestricted: CC-BY-4.8</t>
  </si>
  <si>
    <t>National Institute of Oceanography and Applied Geophysics - OGS, Division of Oceanography</t>
  </si>
  <si>
    <t>Italy</t>
  </si>
  <si>
    <t>999 Baltic Sea;884 Atlantic Ocean;667 Mediterranean Sea;182 Black Sea;1933 Greater North Sea</t>
  </si>
  <si>
    <t>57 Acidity;74 Dissolved gasses;60 Fertilisers;58 Heavy metals;4573 Marine Litter;57 Silicates</t>
  </si>
  <si>
    <t>4035 Unrestricted sets;629 Restricted sets</t>
  </si>
  <si>
    <t>If unrestricted: CC-BY-4.9</t>
  </si>
  <si>
    <t>Latvian Institute of Aquatic Ecology</t>
  </si>
  <si>
    <t>Latvia</t>
  </si>
  <si>
    <t>17 Baltic Sea</t>
  </si>
  <si>
    <t>17 Marine Litter</t>
  </si>
  <si>
    <t>17 Unrestricted sets</t>
  </si>
  <si>
    <t>If unrestricted: CC-BY-4.10</t>
  </si>
  <si>
    <t>Oceanography Malta Research Group, Department of Geosciences, University of Malta</t>
  </si>
  <si>
    <t>Malta</t>
  </si>
  <si>
    <t>16 Mediterranean Sea</t>
  </si>
  <si>
    <t>13 Antifoulants;16 Heavy metals;16 Hydrocarbons;16 Pesticides and biocides</t>
  </si>
  <si>
    <t>16 Unrestricted sets</t>
  </si>
  <si>
    <t>If unrestricted: CC-BY-4.11</t>
  </si>
  <si>
    <t>IEO-CSIC, Spanish Oceanographic Institute</t>
  </si>
  <si>
    <t>Spain</t>
  </si>
  <si>
    <t>62 Atlantic Ocean;39 Mediterranean Sea</t>
  </si>
  <si>
    <t>25 Acidity;101 Dissolved gasses;41 Fertilisers;25 Silicates</t>
  </si>
  <si>
    <t>81 Restricted sets</t>
  </si>
  <si>
    <t>If unrestricted: CC-BY-4.12</t>
  </si>
  <si>
    <t>Institute of Marine Sciences, Middle East Technical University</t>
  </si>
  <si>
    <t>Turkey</t>
  </si>
  <si>
    <t>280 Mediterranean Sea;166 Black Sea</t>
  </si>
  <si>
    <t>380 Acidity;445 Chlorophyll;445 Dissolved gasses;391 Fertilisers;66 Organic matter;390 Silicates</t>
  </si>
  <si>
    <t>55 Unrestricted sets;391 Restricted sets</t>
  </si>
  <si>
    <t>If unrestricted: CC-BY-4.13</t>
  </si>
  <si>
    <t>Ukrainian Hydrometeorological Institute, Marine Branch</t>
  </si>
  <si>
    <t>Ukraine</t>
  </si>
  <si>
    <t>540 Black Sea</t>
  </si>
  <si>
    <t>528 Acidity;528 Dissolved gasses;528 Fertilisers;540 Hydrocarbons;528 Silicates</t>
  </si>
  <si>
    <t>-100 Unrestricted sets;640 Restricted sets</t>
  </si>
  <si>
    <t>If unrestricted: CC-BY-4.14</t>
  </si>
  <si>
    <t xml:space="preserve">A lot of new data has been  supplied by multiple regular data providers. </t>
  </si>
  <si>
    <t>CDI Search and Download data</t>
  </si>
  <si>
    <t>https://geoservice.maris.nl/wms/seadatanet/
EMODnet_chemistry?service=
WMS&amp;request=GetCapabilities</t>
  </si>
  <si>
    <t>Phase IV</t>
  </si>
  <si>
    <t>Total number of products per sub-theme</t>
  </si>
  <si>
    <t>files</t>
  </si>
  <si>
    <t>With the rationalisation requested by the centralisation, the number of layers is significantly reduced</t>
  </si>
  <si>
    <t>Map Viewer web services</t>
  </si>
  <si>
    <t>Data Products Catalogue service</t>
  </si>
  <si>
    <t>https://sextant.ifremer.fr/geonetwork/srv/eng/csw-EMODNET_Chemistry?service=CSW&amp;request=GetCapabilities&amp;VERSION=2.0.2</t>
  </si>
  <si>
    <t xml:space="preserve">http://opendap.oceanbrowser.net/thredds/catalog/data/emodnet-domains/catalog.html , and also as XML at http://opendap.oceanbrowser.net/thredds/catalog/data/emodnet-domains/catalog.xml </t>
  </si>
  <si>
    <t>No changes</t>
  </si>
  <si>
    <t>https://geo-service.maris.nl/emodnet_chemistry/wfs</t>
  </si>
  <si>
    <t>https://ec.oceanbrowser.net/emodnet/Python/web/wms 
https://ec.oceanbrowser.net/emodnet-projects/Python/web/wms?basedir=Phase-3/Combined 
https://sextant.ifremer.fr/services/wms/emodnet_chemistry2 
https://nodc.ogs.it/geoserver/Contaminants/wms 
https://geo-service.maris.nl/emodnet_chemistry_p36/wms</t>
  </si>
  <si>
    <t>https://sextant.ifremer.fr/services/wfs/emodnet_chemistry2 
https://nodc.ogs.it/geoserver/Contaminants/wfs 
https://geo-service.maris.nl/emodnet_chemistry_p36/wfs</t>
  </si>
  <si>
    <t>With the centralisation we are not able to report volumes of data downloaded. Also, we cannot distinguish between manual downloads and map visualisations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</si>
</sst>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i/>
      <sz val="10"/>
      <color theme="0" tint="-0.34998626667073579"/>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u/>
      <sz val="11"/>
      <color theme="10"/>
      <name val="Calibri"/>
      <family val="2"/>
      <scheme val="minor"/>
    </font>
    <font>
      <sz val="10"/>
      <color rgb="FF333333"/>
      <name val="Open Sans"/>
      <family val="2"/>
    </font>
    <font>
      <sz val="11"/>
      <color theme="1"/>
      <name val="Open Sans"/>
      <family val="2"/>
    </font>
    <font>
      <sz val="11"/>
      <color rgb="FF000000"/>
      <name val="Open Sans"/>
      <family val="2"/>
    </font>
    <font>
      <sz val="11"/>
      <color theme="1"/>
      <name val="Calibri"/>
      <family val="2"/>
      <scheme val="minor"/>
    </font>
    <font>
      <sz val="11"/>
      <color theme="1"/>
      <name val="Calibri"/>
      <family val="2"/>
    </font>
    <font>
      <sz val="10"/>
      <color theme="1"/>
      <name val="Open Sans"/>
      <family val="2"/>
    </font>
    <font>
      <u/>
      <sz val="11"/>
      <color theme="10"/>
      <name val="Calibri"/>
      <family val="2"/>
    </font>
  </fonts>
  <fills count="12">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rgb="FFD5A6BD"/>
        <bgColor rgb="FFD5A6BD"/>
      </patternFill>
    </fill>
    <fill>
      <patternFill patternType="solid">
        <fgColor rgb="FF5B9BD5"/>
        <bgColor rgb="FF5B9BD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33" fillId="0" borderId="0" applyNumberFormat="0" applyFill="0" applyBorder="0" applyAlignment="0" applyProtection="0"/>
  </cellStyleXfs>
  <cellXfs count="162">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3" fillId="0" borderId="1" xfId="0" applyFont="1" applyBorder="1" applyAlignment="1">
      <alignment horizontal="center" wrapText="1"/>
    </xf>
    <xf numFmtId="0" fontId="18"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16" xfId="0" applyFont="1" applyBorder="1"/>
    <xf numFmtId="0" fontId="29" fillId="0" borderId="0" xfId="0" applyFont="1"/>
    <xf numFmtId="10" fontId="29" fillId="0" borderId="15" xfId="0" applyNumberFormat="1" applyFont="1" applyBorder="1"/>
    <xf numFmtId="9" fontId="29" fillId="0" borderId="16" xfId="0" applyNumberFormat="1" applyFont="1" applyBorder="1"/>
    <xf numFmtId="0" fontId="30" fillId="0" borderId="0" xfId="0" applyFont="1"/>
    <xf numFmtId="0" fontId="0" fillId="0" borderId="18" xfId="0" applyBorder="1"/>
    <xf numFmtId="0" fontId="0" fillId="0" borderId="19" xfId="0" applyBorder="1"/>
    <xf numFmtId="0" fontId="28" fillId="0" borderId="0" xfId="0" applyFont="1"/>
    <xf numFmtId="0" fontId="31"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0" fontId="33" fillId="0" borderId="16" xfId="1" applyBorder="1" applyAlignment="1">
      <alignment wrapText="1"/>
    </xf>
    <xf numFmtId="3" fontId="29" fillId="0" borderId="16" xfId="0" applyNumberFormat="1" applyFont="1" applyBorder="1"/>
    <xf numFmtId="0" fontId="34" fillId="0" borderId="22" xfId="0" applyFont="1" applyBorder="1" applyAlignment="1">
      <alignment horizontal="left" vertical="center" wrapText="1"/>
    </xf>
    <xf numFmtId="0" fontId="34" fillId="10" borderId="22" xfId="0" applyFont="1" applyFill="1" applyBorder="1" applyAlignment="1">
      <alignment horizontal="center" vertical="center" wrapText="1"/>
    </xf>
    <xf numFmtId="0" fontId="35" fillId="0" borderId="0" xfId="0" applyFont="1"/>
    <xf numFmtId="0" fontId="34" fillId="0" borderId="0" xfId="0" applyFont="1" applyAlignment="1">
      <alignment horizontal="left" vertical="center" wrapText="1"/>
    </xf>
    <xf numFmtId="0" fontId="36" fillId="0" borderId="0" xfId="0" applyFont="1"/>
    <xf numFmtId="0" fontId="34" fillId="0" borderId="22" xfId="0" applyFont="1" applyBorder="1" applyAlignment="1">
      <alignment horizontal="center" vertical="center" wrapText="1"/>
    </xf>
    <xf numFmtId="0" fontId="34" fillId="0" borderId="22" xfId="0" applyFont="1" applyBorder="1" applyAlignment="1">
      <alignment horizontal="left" vertical="top" wrapText="1"/>
    </xf>
    <xf numFmtId="0" fontId="34" fillId="10" borderId="22" xfId="0" applyFont="1" applyFill="1" applyBorder="1" applyAlignment="1">
      <alignment horizontal="center" vertical="top" wrapText="1"/>
    </xf>
    <xf numFmtId="0" fontId="34" fillId="10" borderId="0" xfId="0" applyFont="1" applyFill="1" applyAlignment="1">
      <alignment horizontal="center" vertical="center" wrapText="1"/>
    </xf>
    <xf numFmtId="0" fontId="38" fillId="0" borderId="0" xfId="0" applyFont="1"/>
    <xf numFmtId="0" fontId="37" fillId="0" borderId="0" xfId="0" applyFont="1"/>
    <xf numFmtId="0" fontId="39" fillId="11" borderId="22" xfId="0" applyFont="1" applyFill="1" applyBorder="1" applyAlignment="1">
      <alignment horizontal="center" wrapText="1"/>
    </xf>
    <xf numFmtId="0" fontId="0" fillId="0" borderId="0" xfId="0" applyAlignment="1">
      <alignment wrapText="1"/>
    </xf>
    <xf numFmtId="0" fontId="34" fillId="0" borderId="22" xfId="0" applyFont="1" applyBorder="1" applyAlignment="1">
      <alignment horizontal="center" wrapText="1"/>
    </xf>
    <xf numFmtId="0" fontId="39" fillId="0" borderId="22" xfId="0" applyFont="1" applyBorder="1" applyAlignment="1">
      <alignment horizontal="center" wrapText="1"/>
    </xf>
    <xf numFmtId="0" fontId="3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left" wrapText="1"/>
    </xf>
    <xf numFmtId="0" fontId="14" fillId="0" borderId="0" xfId="0" applyFont="1" applyAlignment="1">
      <alignment horizontal="left" vertical="center" wrapText="1"/>
    </xf>
    <xf numFmtId="0" fontId="39" fillId="0" borderId="22" xfId="0" applyFont="1" applyBorder="1" applyAlignment="1">
      <alignment vertical="center" wrapText="1"/>
    </xf>
    <xf numFmtId="0" fontId="40" fillId="0" borderId="22" xfId="0" applyFont="1" applyBorder="1" applyAlignment="1">
      <alignment horizontal="left" vertical="center" wrapText="1"/>
    </xf>
    <xf numFmtId="0" fontId="39" fillId="0" borderId="22" xfId="0" applyFont="1" applyBorder="1" applyAlignment="1">
      <alignment horizontal="left" vertical="center" wrapText="1"/>
    </xf>
    <xf numFmtId="49" fontId="35" fillId="0" borderId="0" xfId="0" applyNumberFormat="1" applyFont="1"/>
    <xf numFmtId="14" fontId="13" fillId="0" borderId="1" xfId="0" applyNumberFormat="1" applyFont="1" applyBorder="1" applyAlignment="1">
      <alignment horizontal="center" wrapText="1"/>
    </xf>
    <xf numFmtId="0" fontId="14" fillId="0" borderId="14" xfId="0" applyFont="1" applyBorder="1" applyAlignment="1">
      <alignment horizontal="left" vertical="center" wrapText="1"/>
    </xf>
    <xf numFmtId="14" fontId="14" fillId="0" borderId="1" xfId="0" applyNumberFormat="1" applyFont="1" applyBorder="1" applyAlignment="1">
      <alignment horizontal="center" vertical="center" wrapText="1"/>
    </xf>
    <xf numFmtId="0" fontId="33" fillId="0" borderId="22" xfId="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39" fillId="0" borderId="24" xfId="0" applyFont="1" applyBorder="1" applyAlignment="1">
      <alignment horizontal="left" vertical="center" wrapText="1"/>
    </xf>
    <xf numFmtId="0" fontId="33" fillId="0" borderId="1" xfId="1" applyBorder="1" applyAlignment="1">
      <alignment wrapText="1"/>
    </xf>
    <xf numFmtId="0" fontId="39" fillId="0" borderId="23" xfId="0" applyFont="1" applyBorder="1" applyAlignment="1">
      <alignment horizontal="left" vertical="center" wrapText="1"/>
    </xf>
    <xf numFmtId="0" fontId="14" fillId="0" borderId="1" xfId="0" applyFont="1" applyBorder="1"/>
    <xf numFmtId="0" fontId="14" fillId="0" borderId="1" xfId="0" applyFont="1" applyBorder="1" applyAlignment="1">
      <alignment wrapText="1"/>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842915</xdr:colOff>
      <xdr:row>7</xdr:row>
      <xdr:rowOff>6160</xdr:rowOff>
    </xdr:from>
    <xdr:ext cx="224670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332089" y="1436290"/>
          <a:ext cx="224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Ignore this box for quarter Q1</a:t>
          </a:r>
          <a:r>
            <a:rPr lang="en-US" sz="1100" baseline="0">
              <a:solidFill>
                <a:srgbClr val="FF0000"/>
              </a:solidFill>
            </a:rPr>
            <a:t> </a:t>
          </a:r>
          <a:r>
            <a:rPr lang="en-US" sz="1100">
              <a:solidFill>
                <a:srgbClr val="FF0000"/>
              </a:solidFill>
            </a:rPr>
            <a:t>2023</a:t>
          </a:r>
        </a:p>
      </xdr:txBody>
    </xdr:sp>
    <xdr:clientData/>
  </xdr:oneCellAnchor>
  <xdr:oneCellAnchor>
    <xdr:from>
      <xdr:col>14</xdr:col>
      <xdr:colOff>104275</xdr:colOff>
      <xdr:row>6</xdr:row>
      <xdr:rowOff>165652</xdr:rowOff>
    </xdr:from>
    <xdr:ext cx="1013226" cy="26456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334362" y="1413565"/>
          <a:ext cx="10132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Fill in this box!</a:t>
          </a:r>
        </a:p>
      </xdr:txBody>
    </xdr:sp>
    <xdr:clientData/>
  </xdr:oneCellAnchor>
  <xdr:oneCellAnchor>
    <xdr:from>
      <xdr:col>3</xdr:col>
      <xdr:colOff>564874</xdr:colOff>
      <xdr:row>26</xdr:row>
      <xdr:rowOff>208445</xdr:rowOff>
    </xdr:from>
    <xdr:ext cx="6338338" cy="26456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198178" y="5117271"/>
          <a:ext cx="63383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For this quarter Q1</a:t>
          </a:r>
          <a:r>
            <a:rPr lang="en-US" sz="1100" baseline="0">
              <a:solidFill>
                <a:srgbClr val="FF0000"/>
              </a:solidFill>
            </a:rPr>
            <a:t> </a:t>
          </a:r>
          <a:r>
            <a:rPr lang="en-US" sz="1100">
              <a:solidFill>
                <a:srgbClr val="FF0000"/>
              </a:solidFill>
            </a:rPr>
            <a:t>2023, you will no be able to calculate a trend as you will only be able to fill in "current Q"</a:t>
          </a:r>
        </a:p>
      </xdr:txBody>
    </xdr:sp>
    <xdr:clientData/>
  </xdr:oneCellAnchor>
  <xdr:twoCellAnchor editAs="oneCell">
    <xdr:from>
      <xdr:col>8</xdr:col>
      <xdr:colOff>23665</xdr:colOff>
      <xdr:row>9</xdr:row>
      <xdr:rowOff>20743</xdr:rowOff>
    </xdr:from>
    <xdr:to>
      <xdr:col>16</xdr:col>
      <xdr:colOff>39626</xdr:colOff>
      <xdr:row>18</xdr:row>
      <xdr:rowOff>4733</xdr:rowOff>
    </xdr:to>
    <xdr:pic>
      <xdr:nvPicPr>
        <xdr:cNvPr id="6" name="Immagine 5">
          <a:extLst>
            <a:ext uri="{FF2B5EF4-FFF2-40B4-BE49-F238E27FC236}">
              <a16:creationId xmlns:a16="http://schemas.microsoft.com/office/drawing/2014/main" id="{DDD6B75E-97F7-BC70-3FD2-DCEE3F7923AC}"/>
            </a:ext>
          </a:extLst>
        </xdr:cNvPr>
        <xdr:cNvPicPr>
          <a:picLocks noChangeAspect="1"/>
        </xdr:cNvPicPr>
      </xdr:nvPicPr>
      <xdr:blipFill>
        <a:blip xmlns:r="http://schemas.openxmlformats.org/officeDocument/2006/relationships" r:embed="rId1"/>
        <a:stretch>
          <a:fillRect/>
        </a:stretch>
      </xdr:blipFill>
      <xdr:spPr>
        <a:xfrm>
          <a:off x="8131155" y="1828718"/>
          <a:ext cx="6518993" cy="1645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geo-service.maris.nl/emodnet_chemistry/wfs" TargetMode="External"/><Relationship Id="rId2" Type="http://schemas.openxmlformats.org/officeDocument/2006/relationships/hyperlink" Target="https://sextant.ifremer.fr/geonetwork/srv/eng/csw-EMODNET_Chemistry?service=CSW&amp;request=GetCapabilities&amp;VERSION=2.0.2" TargetMode="External"/><Relationship Id="rId1" Type="http://schemas.openxmlformats.org/officeDocument/2006/relationships/hyperlink" Target="https://geoservice.maris.nl/wms/seadatanet/EMODnet_chemistry?service=WMS&amp;request=GetCapabilities"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emodnet.ec.europa.eu/en/chemistr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A6" sqref="A6:XFD6"/>
    </sheetView>
  </sheetViews>
  <sheetFormatPr defaultColWidth="8.6640625" defaultRowHeight="12" x14ac:dyDescent="0.25"/>
  <cols>
    <col min="1" max="1" width="14" style="79" bestFit="1" customWidth="1"/>
    <col min="2" max="2" width="36.44140625" style="79" customWidth="1"/>
    <col min="3" max="4" width="8.6640625" style="79"/>
    <col min="5" max="5" width="13.44140625" style="79" customWidth="1"/>
    <col min="6" max="6" width="27.44140625" style="79" customWidth="1"/>
    <col min="7" max="7" width="22.88671875" style="79" customWidth="1"/>
    <col min="8" max="8" width="14.5546875" style="79" bestFit="1" customWidth="1"/>
    <col min="9" max="16384" width="8.6640625" style="79"/>
  </cols>
  <sheetData>
    <row r="1" spans="1:8" s="73" customFormat="1" ht="24" x14ac:dyDescent="0.3">
      <c r="A1" s="71" t="s">
        <v>0</v>
      </c>
      <c r="B1" s="71" t="s">
        <v>1</v>
      </c>
      <c r="C1" s="36"/>
      <c r="D1" s="36"/>
      <c r="E1" s="72" t="s">
        <v>10</v>
      </c>
      <c r="F1" s="72" t="s">
        <v>11</v>
      </c>
      <c r="G1" s="72" t="s">
        <v>12</v>
      </c>
      <c r="H1" s="72" t="s">
        <v>122</v>
      </c>
    </row>
    <row r="2" spans="1:8" s="73" customFormat="1" ht="38.549999999999997" customHeight="1" x14ac:dyDescent="0.3">
      <c r="A2" s="74" t="s">
        <v>2</v>
      </c>
      <c r="B2" s="75" t="s">
        <v>2</v>
      </c>
      <c r="C2" s="36"/>
      <c r="D2" s="36"/>
      <c r="E2" s="76" t="s">
        <v>2</v>
      </c>
      <c r="F2" s="75" t="s">
        <v>13</v>
      </c>
      <c r="G2" s="75" t="s">
        <v>14</v>
      </c>
      <c r="H2" s="75" t="s">
        <v>15</v>
      </c>
    </row>
    <row r="3" spans="1:8" s="73" customFormat="1" ht="36" x14ac:dyDescent="0.3">
      <c r="A3" s="74" t="s">
        <v>3</v>
      </c>
      <c r="B3" s="75" t="s">
        <v>31</v>
      </c>
      <c r="C3" s="36"/>
      <c r="D3" s="36"/>
      <c r="E3" s="76" t="s">
        <v>3</v>
      </c>
      <c r="F3" s="75" t="s">
        <v>16</v>
      </c>
      <c r="G3" s="75" t="s">
        <v>14</v>
      </c>
      <c r="H3" s="75" t="s">
        <v>17</v>
      </c>
    </row>
    <row r="4" spans="1:8" s="73" customFormat="1" ht="132" x14ac:dyDescent="0.3">
      <c r="A4" s="74" t="s">
        <v>4</v>
      </c>
      <c r="B4" s="75" t="s">
        <v>121</v>
      </c>
      <c r="C4" s="36"/>
      <c r="D4" s="36"/>
      <c r="E4" s="76" t="s">
        <v>4</v>
      </c>
      <c r="F4" s="75" t="s">
        <v>18</v>
      </c>
      <c r="G4" s="75" t="s">
        <v>14</v>
      </c>
      <c r="H4" s="75" t="s">
        <v>17</v>
      </c>
    </row>
    <row r="5" spans="1:8" s="73" customFormat="1" ht="60" x14ac:dyDescent="0.3">
      <c r="A5" s="74" t="s">
        <v>5</v>
      </c>
      <c r="B5" s="75" t="s">
        <v>6</v>
      </c>
      <c r="C5" s="36"/>
      <c r="D5" s="36"/>
      <c r="E5" s="76" t="s">
        <v>5</v>
      </c>
      <c r="F5" s="75" t="s">
        <v>123</v>
      </c>
      <c r="G5" s="75" t="s">
        <v>19</v>
      </c>
      <c r="H5" s="75" t="s">
        <v>20</v>
      </c>
    </row>
    <row r="6" spans="1:8" s="73" customFormat="1" ht="60" x14ac:dyDescent="0.3">
      <c r="A6" s="74" t="s">
        <v>7</v>
      </c>
      <c r="B6" s="75" t="s">
        <v>25</v>
      </c>
      <c r="C6" s="36"/>
      <c r="D6" s="36"/>
      <c r="E6" s="76" t="s">
        <v>7</v>
      </c>
      <c r="F6" s="75" t="s">
        <v>13</v>
      </c>
      <c r="G6" s="75" t="s">
        <v>21</v>
      </c>
      <c r="H6" s="75" t="s">
        <v>15</v>
      </c>
    </row>
    <row r="7" spans="1:8" s="73" customFormat="1" ht="60" x14ac:dyDescent="0.3">
      <c r="A7" s="74" t="s">
        <v>8</v>
      </c>
      <c r="B7" s="75" t="s">
        <v>119</v>
      </c>
      <c r="C7" s="36"/>
      <c r="D7" s="36"/>
      <c r="E7" s="76" t="s">
        <v>8</v>
      </c>
      <c r="F7" s="75" t="s">
        <v>124</v>
      </c>
      <c r="G7" s="75" t="s">
        <v>29</v>
      </c>
      <c r="H7" s="75" t="s">
        <v>30</v>
      </c>
    </row>
    <row r="8" spans="1:8" s="73" customFormat="1" ht="96" x14ac:dyDescent="0.3">
      <c r="A8" s="74" t="s">
        <v>9</v>
      </c>
      <c r="B8" s="75" t="s">
        <v>120</v>
      </c>
      <c r="C8" s="36"/>
      <c r="D8" s="36"/>
      <c r="E8" s="147" t="s">
        <v>9</v>
      </c>
      <c r="F8" s="77" t="s">
        <v>128</v>
      </c>
      <c r="G8" s="148" t="s">
        <v>14</v>
      </c>
      <c r="H8" s="77" t="s">
        <v>125</v>
      </c>
    </row>
    <row r="9" spans="1:8" s="73" customFormat="1" ht="36" x14ac:dyDescent="0.3">
      <c r="A9" s="36"/>
      <c r="B9" s="36"/>
      <c r="C9" s="36"/>
      <c r="D9" s="36"/>
      <c r="E9" s="147"/>
      <c r="F9" s="77" t="s">
        <v>126</v>
      </c>
      <c r="G9" s="148"/>
      <c r="H9" s="78" t="s">
        <v>127</v>
      </c>
    </row>
    <row r="10" spans="1:8" s="73" customFormat="1" x14ac:dyDescent="0.25">
      <c r="A10" s="36"/>
      <c r="B10" s="36"/>
      <c r="C10" s="36"/>
      <c r="D10" s="36"/>
      <c r="E10" s="36" t="s">
        <v>24</v>
      </c>
      <c r="F10" s="25"/>
      <c r="G10" s="25"/>
      <c r="H10" s="25"/>
    </row>
    <row r="11" spans="1:8" s="73" customFormat="1" x14ac:dyDescent="0.25">
      <c r="A11" s="36"/>
      <c r="B11" s="36"/>
      <c r="C11" s="36"/>
      <c r="D11" s="36"/>
      <c r="E11" s="36" t="s">
        <v>129</v>
      </c>
      <c r="F11" s="25"/>
      <c r="G11" s="25"/>
      <c r="H11" s="25"/>
    </row>
    <row r="12" spans="1:8" x14ac:dyDescent="0.25">
      <c r="A12" s="25"/>
      <c r="B12" s="25"/>
      <c r="C12" s="25"/>
      <c r="D12" s="25"/>
      <c r="E12" s="25"/>
      <c r="F12" s="25"/>
      <c r="G12" s="25"/>
      <c r="H12" s="25"/>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3" sqref="B3"/>
    </sheetView>
  </sheetViews>
  <sheetFormatPr defaultColWidth="8.88671875" defaultRowHeight="14.4" x14ac:dyDescent="0.3"/>
  <cols>
    <col min="1" max="1" width="48.44140625" customWidth="1"/>
    <col min="2" max="2" width="80.109375" customWidth="1"/>
  </cols>
  <sheetData>
    <row r="1" spans="1:2" ht="16.2" thickBot="1" x14ac:dyDescent="0.35">
      <c r="A1" s="149" t="s">
        <v>49</v>
      </c>
      <c r="B1" s="150"/>
    </row>
    <row r="2" spans="1:2" ht="15" thickBot="1" x14ac:dyDescent="0.35">
      <c r="A2" s="69" t="s">
        <v>50</v>
      </c>
      <c r="B2" s="70" t="s">
        <v>51</v>
      </c>
    </row>
    <row r="3" spans="1:2" x14ac:dyDescent="0.3">
      <c r="A3" s="101" t="s">
        <v>81</v>
      </c>
      <c r="B3" s="102"/>
    </row>
    <row r="4" spans="1:2" x14ac:dyDescent="0.3">
      <c r="A4" s="103" t="s">
        <v>86</v>
      </c>
      <c r="B4" s="103" t="s">
        <v>246</v>
      </c>
    </row>
    <row r="5" spans="1:2" ht="27.6" x14ac:dyDescent="0.3">
      <c r="A5" s="137" t="s">
        <v>141</v>
      </c>
      <c r="B5" s="103" t="s">
        <v>247</v>
      </c>
    </row>
    <row r="6" spans="1:2" ht="28.2" thickBot="1" x14ac:dyDescent="0.35">
      <c r="A6" s="104" t="s">
        <v>83</v>
      </c>
      <c r="B6" s="104" t="s">
        <v>248</v>
      </c>
    </row>
    <row r="7" spans="1:2" ht="28.2" thickBot="1" x14ac:dyDescent="0.35">
      <c r="A7" s="105" t="s">
        <v>82</v>
      </c>
      <c r="B7" s="106"/>
    </row>
    <row r="8" spans="1:2" ht="28.2" thickBot="1" x14ac:dyDescent="0.35">
      <c r="A8" s="106" t="str">
        <f>'2(Products)'!A71</f>
        <v>2A) Volume and coverage of available data products</v>
      </c>
      <c r="B8" s="106" t="str">
        <f>'2(Products)'!B71</f>
        <v>With the rationalisation requested by the centralisation, the number of layers is significantly reduced</v>
      </c>
    </row>
    <row r="9" spans="1:2" ht="28.2" thickBot="1" x14ac:dyDescent="0.35">
      <c r="A9" s="106" t="str">
        <f>'2(Products)'!A72</f>
        <v>2B) Usage of data products in this quarter</v>
      </c>
      <c r="B9" s="106" t="str">
        <f>'2(Products)'!B72</f>
        <v>With the centralisation we are not able to report volumes of data downloaded. Also, we cannot distinguish between manual downloads and map visualisations</v>
      </c>
    </row>
    <row r="10" spans="1:2" ht="30.6" customHeight="1" thickBot="1" x14ac:dyDescent="0.35">
      <c r="A10" s="107" t="s">
        <v>98</v>
      </c>
      <c r="B10" s="107" t="s">
        <v>341</v>
      </c>
    </row>
    <row r="11" spans="1:2" ht="15" thickBot="1" x14ac:dyDescent="0.35">
      <c r="A11" s="108" t="s">
        <v>80</v>
      </c>
      <c r="B11" s="28" t="s">
        <v>352</v>
      </c>
    </row>
    <row r="12" spans="1:2" ht="28.2" thickBot="1" x14ac:dyDescent="0.35">
      <c r="A12" s="109" t="str">
        <f>'5(Web traffic)'!A6</f>
        <v>5.1) Daily number of page views of EMODnet Thematic entry page</v>
      </c>
      <c r="B12" s="109" t="str">
        <f>'5(Web traffic)'!B6</f>
        <v>Chemistry</v>
      </c>
    </row>
    <row r="13" spans="1:2" ht="28.2" thickBot="1" x14ac:dyDescent="0.35">
      <c r="A13" s="110" t="str">
        <f>'5(Web traffic)'!A27</f>
        <v>5.2) Quarterly total number of visitors, page views, unique page views and percentage of returning visitors</v>
      </c>
      <c r="B13" s="110" t="str">
        <f>'5(Web traffic)'!B27</f>
        <v>Chemistry</v>
      </c>
    </row>
    <row r="14" spans="1:2" x14ac:dyDescent="0.3">
      <c r="A14" s="29"/>
    </row>
    <row r="15" spans="1:2" x14ac:dyDescent="0.3">
      <c r="A15" s="29"/>
    </row>
    <row r="16" spans="1:2" x14ac:dyDescent="0.3">
      <c r="A16" s="29"/>
    </row>
    <row r="17" spans="1:1" x14ac:dyDescent="0.3">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34BE-44BE-4411-A59E-1DEF85FAB91E}">
  <dimension ref="A1:T65"/>
  <sheetViews>
    <sheetView workbookViewId="0">
      <selection activeCell="B65" sqref="B65"/>
    </sheetView>
  </sheetViews>
  <sheetFormatPr defaultColWidth="9.109375" defaultRowHeight="14.4" x14ac:dyDescent="0.3"/>
  <cols>
    <col min="1" max="1" width="15.88671875" style="53" customWidth="1"/>
    <col min="2" max="2" width="16.5546875" style="53" customWidth="1"/>
    <col min="3" max="3" width="14.44140625" style="53" customWidth="1"/>
    <col min="4" max="4" width="16.5546875" style="53" customWidth="1"/>
    <col min="5" max="5" width="17.88671875" style="53" customWidth="1"/>
    <col min="6" max="6" width="16.109375" style="53" customWidth="1"/>
    <col min="7" max="7" width="14.6640625" style="53" customWidth="1"/>
    <col min="8" max="8" width="15" style="53" customWidth="1"/>
    <col min="9" max="9" width="16.44140625" style="53" customWidth="1"/>
    <col min="10" max="10" width="13" style="53" customWidth="1"/>
    <col min="11" max="11" width="18.88671875" style="53" customWidth="1"/>
    <col min="12" max="13" width="14.109375" style="53" customWidth="1"/>
    <col min="14" max="14" width="15.109375" style="53" customWidth="1"/>
    <col min="15" max="16" width="16.109375" style="53" customWidth="1"/>
    <col min="17" max="17" width="16.5546875" style="53" customWidth="1"/>
    <col min="18" max="18" width="20" style="53" customWidth="1"/>
    <col min="19" max="19" width="12.109375" style="53" bestFit="1" customWidth="1"/>
    <col min="20" max="20" width="9.109375" style="53"/>
    <col min="21" max="21" width="10.109375" style="53" customWidth="1"/>
    <col min="22" max="22" width="12" style="53" customWidth="1"/>
    <col min="23" max="16384" width="9.109375" style="53"/>
  </cols>
  <sheetData>
    <row r="1" spans="1:17" ht="15.6" x14ac:dyDescent="0.3">
      <c r="A1" s="62" t="s">
        <v>73</v>
      </c>
    </row>
    <row r="2" spans="1:17" s="3" customFormat="1" x14ac:dyDescent="0.3">
      <c r="A2" s="5" t="s">
        <v>63</v>
      </c>
    </row>
    <row r="3" spans="1:17" s="2" customFormat="1" x14ac:dyDescent="0.3">
      <c r="A3" s="5" t="s">
        <v>62</v>
      </c>
    </row>
    <row r="4" spans="1:17" s="41" customFormat="1" x14ac:dyDescent="0.3">
      <c r="A4" s="6" t="s">
        <v>74</v>
      </c>
    </row>
    <row r="5" spans="1:17" ht="32.25" customHeight="1" x14ac:dyDescent="0.3">
      <c r="A5" s="14" t="s">
        <v>26</v>
      </c>
      <c r="B5" s="14" t="s">
        <v>27</v>
      </c>
      <c r="C5" s="14" t="s">
        <v>36</v>
      </c>
      <c r="H5" s="63"/>
      <c r="I5" s="63"/>
      <c r="J5" s="63"/>
      <c r="K5" s="63"/>
      <c r="L5" s="63"/>
      <c r="M5" s="63"/>
      <c r="N5" s="63"/>
      <c r="O5" s="63"/>
      <c r="P5" s="63"/>
      <c r="Q5" s="63"/>
    </row>
    <row r="6" spans="1:17" ht="18" customHeight="1" x14ac:dyDescent="0.3">
      <c r="A6" s="48" t="s">
        <v>224</v>
      </c>
      <c r="B6" s="48" t="s">
        <v>7</v>
      </c>
      <c r="C6" s="48" t="s">
        <v>225</v>
      </c>
      <c r="E6" s="63"/>
      <c r="F6" s="63"/>
      <c r="G6" s="63"/>
      <c r="H6" s="63"/>
      <c r="I6" s="63"/>
      <c r="J6" s="63"/>
      <c r="K6" s="63"/>
      <c r="L6" s="63"/>
      <c r="M6" s="63"/>
      <c r="N6" s="63"/>
      <c r="O6" s="63"/>
      <c r="P6" s="63"/>
      <c r="Q6" s="63"/>
    </row>
    <row r="8" spans="1:17" ht="55.2" x14ac:dyDescent="0.3">
      <c r="A8" s="20" t="s">
        <v>161</v>
      </c>
      <c r="B8" s="47" t="s">
        <v>176</v>
      </c>
      <c r="C8" s="47" t="s">
        <v>102</v>
      </c>
      <c r="D8" s="47" t="s">
        <v>177</v>
      </c>
      <c r="E8" s="47" t="s">
        <v>178</v>
      </c>
    </row>
    <row r="9" spans="1:17" ht="92.4" x14ac:dyDescent="0.3">
      <c r="A9" s="119" t="s">
        <v>7</v>
      </c>
      <c r="B9" s="120">
        <v>1217133</v>
      </c>
      <c r="C9" s="120">
        <v>1195069</v>
      </c>
      <c r="D9" s="120">
        <f>ROUND((100*(B9-C9)/C9),2)</f>
        <v>1.85</v>
      </c>
      <c r="E9" s="121" t="s">
        <v>226</v>
      </c>
    </row>
    <row r="10" spans="1:17" x14ac:dyDescent="0.3">
      <c r="A10" s="49"/>
      <c r="B10" s="64"/>
      <c r="C10" s="64"/>
      <c r="D10" s="64"/>
      <c r="E10" s="64"/>
    </row>
    <row r="11" spans="1:17" x14ac:dyDescent="0.3">
      <c r="A11" s="49"/>
      <c r="B11" s="64"/>
      <c r="C11" s="64"/>
      <c r="D11" s="64"/>
      <c r="E11" s="64"/>
    </row>
    <row r="12" spans="1:17" x14ac:dyDescent="0.3">
      <c r="A12" s="49"/>
      <c r="B12" s="64"/>
      <c r="C12" s="64"/>
      <c r="D12" s="64"/>
      <c r="E12" s="64"/>
    </row>
    <row r="13" spans="1:17" x14ac:dyDescent="0.3">
      <c r="A13" s="49"/>
      <c r="B13" s="64"/>
      <c r="C13" s="64"/>
      <c r="D13" s="64"/>
      <c r="E13" s="64"/>
    </row>
    <row r="14" spans="1:17" x14ac:dyDescent="0.3">
      <c r="A14" s="49"/>
      <c r="B14" s="64"/>
      <c r="C14" s="64"/>
      <c r="D14" s="64"/>
      <c r="E14" s="64"/>
    </row>
    <row r="15" spans="1:17" x14ac:dyDescent="0.3">
      <c r="A15" s="49"/>
      <c r="B15" s="64"/>
      <c r="C15" s="64"/>
      <c r="D15" s="64"/>
      <c r="E15" s="64"/>
    </row>
    <row r="16" spans="1:17" x14ac:dyDescent="0.3">
      <c r="A16" s="49"/>
      <c r="B16" s="64"/>
      <c r="C16" s="64"/>
      <c r="D16" s="64"/>
      <c r="E16" s="64"/>
    </row>
    <row r="17" spans="1:20" s="3" customFormat="1" x14ac:dyDescent="0.3"/>
    <row r="18" spans="1:20" s="3" customFormat="1" ht="15.6" x14ac:dyDescent="0.3">
      <c r="A18" s="14" t="s">
        <v>130</v>
      </c>
      <c r="B18" s="154" t="s">
        <v>164</v>
      </c>
      <c r="C18" s="155"/>
      <c r="D18" s="155"/>
      <c r="E18" s="155"/>
      <c r="F18" s="155"/>
      <c r="G18" s="155"/>
      <c r="H18" s="155"/>
      <c r="I18" s="155"/>
      <c r="J18" s="155"/>
      <c r="K18" s="155"/>
      <c r="L18" s="155"/>
      <c r="M18" s="155"/>
      <c r="N18" s="155"/>
      <c r="O18" s="155"/>
      <c r="P18" s="155"/>
      <c r="Q18" s="155"/>
      <c r="R18" s="155"/>
      <c r="S18" s="155"/>
    </row>
    <row r="19" spans="1:20" s="3" customFormat="1" ht="93.6" customHeight="1" x14ac:dyDescent="0.3">
      <c r="A19" s="48" t="s">
        <v>131</v>
      </c>
      <c r="B19" s="151" t="s">
        <v>138</v>
      </c>
      <c r="C19" s="153"/>
      <c r="D19" s="156" t="s">
        <v>133</v>
      </c>
      <c r="E19" s="157"/>
      <c r="F19" s="151" t="s">
        <v>113</v>
      </c>
      <c r="G19" s="153"/>
      <c r="H19" s="151" t="s">
        <v>114</v>
      </c>
      <c r="I19" s="153"/>
      <c r="J19" s="151" t="s">
        <v>116</v>
      </c>
      <c r="K19" s="153"/>
      <c r="L19" s="151" t="s">
        <v>115</v>
      </c>
      <c r="M19" s="153"/>
      <c r="N19" s="156" t="s">
        <v>117</v>
      </c>
      <c r="O19" s="157"/>
      <c r="P19" s="156" t="s">
        <v>139</v>
      </c>
      <c r="Q19" s="157"/>
      <c r="R19" s="156" t="s">
        <v>118</v>
      </c>
      <c r="S19" s="157"/>
    </row>
    <row r="20" spans="1:20" s="3" customFormat="1" ht="69" x14ac:dyDescent="0.3">
      <c r="A20" s="20" t="s">
        <v>161</v>
      </c>
      <c r="B20" s="21" t="s">
        <v>134</v>
      </c>
      <c r="C20" s="21" t="s">
        <v>140</v>
      </c>
      <c r="D20" s="21" t="s">
        <v>134</v>
      </c>
      <c r="E20" s="21" t="s">
        <v>140</v>
      </c>
      <c r="F20" s="21" t="s">
        <v>134</v>
      </c>
      <c r="G20" s="21" t="s">
        <v>140</v>
      </c>
      <c r="H20" s="21" t="s">
        <v>134</v>
      </c>
      <c r="I20" s="21" t="s">
        <v>140</v>
      </c>
      <c r="J20" s="21" t="s">
        <v>134</v>
      </c>
      <c r="K20" s="21" t="s">
        <v>140</v>
      </c>
      <c r="L20" s="21" t="s">
        <v>134</v>
      </c>
      <c r="M20" s="21" t="s">
        <v>140</v>
      </c>
      <c r="N20" s="21" t="s">
        <v>134</v>
      </c>
      <c r="O20" s="21" t="s">
        <v>140</v>
      </c>
      <c r="P20" s="21" t="s">
        <v>134</v>
      </c>
      <c r="Q20" s="21" t="s">
        <v>140</v>
      </c>
      <c r="R20" s="21" t="s">
        <v>134</v>
      </c>
      <c r="S20" s="21" t="s">
        <v>140</v>
      </c>
    </row>
    <row r="21" spans="1:20" s="3" customFormat="1" x14ac:dyDescent="0.3">
      <c r="A21" s="122" t="s">
        <v>227</v>
      </c>
      <c r="B21">
        <v>22517</v>
      </c>
      <c r="C21">
        <v>554</v>
      </c>
      <c r="D21">
        <v>4446</v>
      </c>
      <c r="E21">
        <v>181</v>
      </c>
      <c r="F21">
        <v>36278</v>
      </c>
      <c r="G21">
        <v>0</v>
      </c>
      <c r="H21">
        <v>41596</v>
      </c>
      <c r="I21">
        <v>694</v>
      </c>
      <c r="J21">
        <v>41904</v>
      </c>
      <c r="K21">
        <v>677</v>
      </c>
      <c r="L21">
        <v>28933</v>
      </c>
      <c r="M21">
        <v>596</v>
      </c>
      <c r="N21">
        <v>9191</v>
      </c>
      <c r="O21">
        <v>0</v>
      </c>
      <c r="P21">
        <v>19</v>
      </c>
      <c r="Q21">
        <v>0</v>
      </c>
      <c r="R21">
        <v>14632</v>
      </c>
      <c r="S21">
        <v>305</v>
      </c>
      <c r="T21" s="123"/>
    </row>
    <row r="22" spans="1:20" s="3" customFormat="1" x14ac:dyDescent="0.3">
      <c r="A22" s="122" t="s">
        <v>228</v>
      </c>
      <c r="B22">
        <v>920</v>
      </c>
      <c r="C22">
        <v>0</v>
      </c>
      <c r="D22">
        <v>0</v>
      </c>
      <c r="E22">
        <v>0</v>
      </c>
      <c r="F22">
        <v>513</v>
      </c>
      <c r="G22">
        <v>0</v>
      </c>
      <c r="H22">
        <v>80</v>
      </c>
      <c r="I22">
        <v>0</v>
      </c>
      <c r="J22">
        <v>2197</v>
      </c>
      <c r="K22">
        <v>13</v>
      </c>
      <c r="L22">
        <v>2511</v>
      </c>
      <c r="M22">
        <v>288</v>
      </c>
      <c r="N22">
        <v>0</v>
      </c>
      <c r="O22">
        <v>0</v>
      </c>
      <c r="P22">
        <v>0</v>
      </c>
      <c r="Q22">
        <v>0</v>
      </c>
      <c r="R22">
        <v>1</v>
      </c>
      <c r="S22">
        <v>0</v>
      </c>
      <c r="T22" s="123"/>
    </row>
    <row r="23" spans="1:20" s="3" customFormat="1" x14ac:dyDescent="0.3">
      <c r="A23" s="122" t="s">
        <v>229</v>
      </c>
      <c r="B23">
        <v>61723</v>
      </c>
      <c r="C23">
        <v>727</v>
      </c>
      <c r="D23">
        <v>28303</v>
      </c>
      <c r="E23">
        <v>380</v>
      </c>
      <c r="F23">
        <v>101974</v>
      </c>
      <c r="G23">
        <v>2004</v>
      </c>
      <c r="H23">
        <v>6655</v>
      </c>
      <c r="I23">
        <v>165</v>
      </c>
      <c r="J23">
        <v>55116</v>
      </c>
      <c r="K23">
        <v>325</v>
      </c>
      <c r="L23">
        <v>99914</v>
      </c>
      <c r="M23">
        <v>2501</v>
      </c>
      <c r="N23">
        <v>8</v>
      </c>
      <c r="O23">
        <v>0</v>
      </c>
      <c r="P23">
        <v>136</v>
      </c>
      <c r="Q23">
        <v>0</v>
      </c>
      <c r="R23">
        <v>41848</v>
      </c>
      <c r="S23">
        <v>747</v>
      </c>
      <c r="T23" s="123"/>
    </row>
    <row r="24" spans="1:20" s="3" customFormat="1" x14ac:dyDescent="0.3">
      <c r="A24" s="122" t="s">
        <v>230</v>
      </c>
      <c r="B24">
        <v>119028</v>
      </c>
      <c r="C24">
        <v>1436</v>
      </c>
      <c r="D24">
        <v>29800</v>
      </c>
      <c r="E24">
        <v>600</v>
      </c>
      <c r="F24">
        <v>211534</v>
      </c>
      <c r="G24">
        <v>3061</v>
      </c>
      <c r="H24">
        <v>58019</v>
      </c>
      <c r="I24">
        <v>827</v>
      </c>
      <c r="J24">
        <v>120484</v>
      </c>
      <c r="K24">
        <v>647</v>
      </c>
      <c r="L24">
        <v>165459</v>
      </c>
      <c r="M24">
        <v>2154</v>
      </c>
      <c r="N24">
        <v>9615</v>
      </c>
      <c r="O24">
        <v>0</v>
      </c>
      <c r="P24">
        <v>236</v>
      </c>
      <c r="Q24">
        <v>0</v>
      </c>
      <c r="R24">
        <v>101420</v>
      </c>
      <c r="S24">
        <v>5575</v>
      </c>
      <c r="T24" s="123"/>
    </row>
    <row r="25" spans="1:20" s="3" customFormat="1" x14ac:dyDescent="0.3">
      <c r="A25" s="122" t="s">
        <v>231</v>
      </c>
      <c r="B25">
        <v>103970</v>
      </c>
      <c r="C25">
        <v>804</v>
      </c>
      <c r="D25">
        <v>40787</v>
      </c>
      <c r="E25">
        <v>246</v>
      </c>
      <c r="F25">
        <v>142851</v>
      </c>
      <c r="G25">
        <v>1931</v>
      </c>
      <c r="H25">
        <v>45054</v>
      </c>
      <c r="I25">
        <v>726</v>
      </c>
      <c r="J25">
        <v>57004</v>
      </c>
      <c r="K25">
        <v>451</v>
      </c>
      <c r="L25">
        <v>139092</v>
      </c>
      <c r="M25">
        <v>1879</v>
      </c>
      <c r="N25">
        <v>9619</v>
      </c>
      <c r="O25">
        <v>0</v>
      </c>
      <c r="P25">
        <v>97</v>
      </c>
      <c r="Q25">
        <v>0</v>
      </c>
      <c r="R25">
        <v>39562</v>
      </c>
      <c r="S25">
        <v>141</v>
      </c>
      <c r="T25" s="123"/>
    </row>
    <row r="26" spans="1:20" s="3" customFormat="1" x14ac:dyDescent="0.3">
      <c r="A26" s="122" t="s">
        <v>232</v>
      </c>
      <c r="B26">
        <v>15415</v>
      </c>
      <c r="C26">
        <v>298</v>
      </c>
      <c r="D26">
        <v>330</v>
      </c>
      <c r="E26">
        <v>0</v>
      </c>
      <c r="F26">
        <v>5057</v>
      </c>
      <c r="G26">
        <v>0</v>
      </c>
      <c r="H26">
        <v>6577</v>
      </c>
      <c r="I26">
        <v>0</v>
      </c>
      <c r="J26">
        <v>12182</v>
      </c>
      <c r="K26">
        <v>103</v>
      </c>
      <c r="L26">
        <v>20173</v>
      </c>
      <c r="M26">
        <v>274</v>
      </c>
      <c r="N26">
        <v>0</v>
      </c>
      <c r="O26">
        <v>0</v>
      </c>
      <c r="P26">
        <v>47</v>
      </c>
      <c r="Q26">
        <v>0</v>
      </c>
      <c r="R26">
        <v>2784</v>
      </c>
      <c r="S26">
        <v>133</v>
      </c>
      <c r="T26" s="123"/>
    </row>
    <row r="27" spans="1:20" s="3" customFormat="1" x14ac:dyDescent="0.3">
      <c r="A27" s="122" t="s">
        <v>233</v>
      </c>
      <c r="B27">
        <v>11729</v>
      </c>
      <c r="C27">
        <v>0</v>
      </c>
      <c r="D27">
        <v>1275</v>
      </c>
      <c r="E27">
        <v>0</v>
      </c>
      <c r="F27">
        <v>3950</v>
      </c>
      <c r="G27">
        <v>0</v>
      </c>
      <c r="H27">
        <v>31929</v>
      </c>
      <c r="I27">
        <v>540</v>
      </c>
      <c r="J27">
        <v>8046</v>
      </c>
      <c r="K27">
        <v>18</v>
      </c>
      <c r="L27">
        <v>13658</v>
      </c>
      <c r="M27">
        <v>236</v>
      </c>
      <c r="N27">
        <v>8544</v>
      </c>
      <c r="O27">
        <v>0</v>
      </c>
      <c r="P27">
        <v>16</v>
      </c>
      <c r="Q27">
        <v>0</v>
      </c>
      <c r="R27">
        <v>2218</v>
      </c>
      <c r="S27">
        <v>0</v>
      </c>
      <c r="T27" s="123"/>
    </row>
    <row r="28" spans="1:20" s="3" customFormat="1" x14ac:dyDescent="0.3">
      <c r="A28" s="122" t="s">
        <v>234</v>
      </c>
      <c r="B28">
        <v>13736</v>
      </c>
      <c r="C28">
        <v>853</v>
      </c>
      <c r="D28">
        <v>152</v>
      </c>
      <c r="E28">
        <v>0</v>
      </c>
      <c r="F28">
        <v>9172</v>
      </c>
      <c r="G28">
        <v>1016</v>
      </c>
      <c r="H28">
        <v>1052</v>
      </c>
      <c r="I28">
        <v>182</v>
      </c>
      <c r="J28">
        <v>7660</v>
      </c>
      <c r="K28">
        <v>607</v>
      </c>
      <c r="L28">
        <v>14136</v>
      </c>
      <c r="M28">
        <v>1933</v>
      </c>
      <c r="N28">
        <v>1</v>
      </c>
      <c r="O28">
        <v>0</v>
      </c>
      <c r="P28">
        <v>0</v>
      </c>
      <c r="Q28">
        <v>0</v>
      </c>
      <c r="R28">
        <v>108</v>
      </c>
      <c r="S28">
        <v>0</v>
      </c>
      <c r="T28" s="123"/>
    </row>
    <row r="29" spans="1:20" s="3" customFormat="1" x14ac:dyDescent="0.3">
      <c r="A29" s="122" t="s">
        <v>235</v>
      </c>
      <c r="B29">
        <v>5964</v>
      </c>
      <c r="C29">
        <v>3</v>
      </c>
      <c r="D29">
        <v>270</v>
      </c>
      <c r="E29">
        <v>0</v>
      </c>
      <c r="F29">
        <v>16735</v>
      </c>
      <c r="G29">
        <v>0</v>
      </c>
      <c r="H29">
        <v>1987</v>
      </c>
      <c r="I29">
        <v>38</v>
      </c>
      <c r="J29">
        <v>9882</v>
      </c>
      <c r="K29">
        <v>28</v>
      </c>
      <c r="L29">
        <v>31356</v>
      </c>
      <c r="M29">
        <v>1144</v>
      </c>
      <c r="N29">
        <v>0</v>
      </c>
      <c r="O29">
        <v>0</v>
      </c>
      <c r="P29">
        <v>0</v>
      </c>
      <c r="Q29">
        <v>0</v>
      </c>
      <c r="R29">
        <v>1864</v>
      </c>
      <c r="S29">
        <v>5</v>
      </c>
      <c r="T29" s="123"/>
    </row>
    <row r="30" spans="1:20" s="3" customFormat="1" x14ac:dyDescent="0.3">
      <c r="A30" s="122" t="s">
        <v>213</v>
      </c>
      <c r="B30">
        <v>5017</v>
      </c>
      <c r="C30">
        <v>0</v>
      </c>
      <c r="D30">
        <v>639</v>
      </c>
      <c r="E30">
        <v>0</v>
      </c>
      <c r="F30">
        <v>1926</v>
      </c>
      <c r="G30">
        <v>0</v>
      </c>
      <c r="H30">
        <v>16907</v>
      </c>
      <c r="I30">
        <v>0</v>
      </c>
      <c r="J30">
        <v>4174</v>
      </c>
      <c r="K30">
        <v>16</v>
      </c>
      <c r="L30">
        <v>8331</v>
      </c>
      <c r="M30">
        <v>0</v>
      </c>
      <c r="N30">
        <v>609</v>
      </c>
      <c r="O30">
        <v>0</v>
      </c>
      <c r="P30">
        <v>11</v>
      </c>
      <c r="Q30">
        <v>0</v>
      </c>
      <c r="R30">
        <v>435</v>
      </c>
      <c r="S30">
        <v>0</v>
      </c>
      <c r="T30" s="123"/>
    </row>
    <row r="31" spans="1:20" s="3" customFormat="1" x14ac:dyDescent="0.3">
      <c r="A31" s="122" t="s">
        <v>236</v>
      </c>
      <c r="B31">
        <v>7900</v>
      </c>
      <c r="C31">
        <v>0</v>
      </c>
      <c r="D31">
        <v>104</v>
      </c>
      <c r="E31">
        <v>0</v>
      </c>
      <c r="F31">
        <v>1254</v>
      </c>
      <c r="G31">
        <v>0</v>
      </c>
      <c r="H31">
        <v>2217</v>
      </c>
      <c r="I31">
        <v>0</v>
      </c>
      <c r="J31">
        <v>2645</v>
      </c>
      <c r="K31">
        <v>0</v>
      </c>
      <c r="L31">
        <v>8954</v>
      </c>
      <c r="M31">
        <v>5</v>
      </c>
      <c r="N31">
        <v>0</v>
      </c>
      <c r="O31">
        <v>0</v>
      </c>
      <c r="P31">
        <v>11</v>
      </c>
      <c r="Q31">
        <v>0</v>
      </c>
      <c r="R31">
        <v>3</v>
      </c>
      <c r="S31">
        <v>0</v>
      </c>
      <c r="T31" s="123"/>
    </row>
    <row r="32" spans="1:20" s="3" customFormat="1" x14ac:dyDescent="0.3">
      <c r="A32" s="122" t="s">
        <v>237</v>
      </c>
      <c r="B32">
        <v>19</v>
      </c>
      <c r="C32">
        <v>0</v>
      </c>
      <c r="D32">
        <v>19</v>
      </c>
      <c r="E32">
        <v>0</v>
      </c>
      <c r="F32">
        <v>613</v>
      </c>
      <c r="G32">
        <v>0</v>
      </c>
      <c r="H32">
        <v>1708</v>
      </c>
      <c r="I32">
        <v>0</v>
      </c>
      <c r="J32">
        <v>201</v>
      </c>
      <c r="K32">
        <v>0</v>
      </c>
      <c r="L32">
        <v>732</v>
      </c>
      <c r="M32">
        <v>0</v>
      </c>
      <c r="N32">
        <v>0</v>
      </c>
      <c r="O32">
        <v>0</v>
      </c>
      <c r="P32">
        <v>0</v>
      </c>
      <c r="Q32">
        <v>0</v>
      </c>
      <c r="R32">
        <v>0</v>
      </c>
      <c r="S32">
        <v>0</v>
      </c>
      <c r="T32" s="123"/>
    </row>
    <row r="33" spans="1:20" s="3" customFormat="1" x14ac:dyDescent="0.3">
      <c r="A33" s="122" t="s">
        <v>238</v>
      </c>
      <c r="B33">
        <v>74830</v>
      </c>
      <c r="C33">
        <v>298</v>
      </c>
      <c r="D33">
        <v>34217</v>
      </c>
      <c r="E33">
        <v>0</v>
      </c>
      <c r="F33">
        <v>105803</v>
      </c>
      <c r="G33">
        <v>1920</v>
      </c>
      <c r="H33">
        <v>38288</v>
      </c>
      <c r="I33">
        <v>693</v>
      </c>
      <c r="J33">
        <v>40533</v>
      </c>
      <c r="K33">
        <v>425</v>
      </c>
      <c r="L33">
        <v>108551</v>
      </c>
      <c r="M33">
        <v>1870</v>
      </c>
      <c r="N33">
        <v>9452</v>
      </c>
      <c r="O33">
        <v>0</v>
      </c>
      <c r="P33">
        <v>48</v>
      </c>
      <c r="Q33">
        <v>0</v>
      </c>
      <c r="R33">
        <v>16652</v>
      </c>
      <c r="S33">
        <v>0</v>
      </c>
      <c r="T33" s="123"/>
    </row>
    <row r="34" spans="1:20" s="3" customFormat="1" x14ac:dyDescent="0.3">
      <c r="A34" s="49"/>
      <c r="B34" s="50"/>
      <c r="C34" s="50"/>
      <c r="D34" s="50"/>
      <c r="E34" s="50"/>
      <c r="F34" s="50"/>
      <c r="G34" s="50"/>
      <c r="H34" s="50"/>
      <c r="I34" s="50"/>
      <c r="J34" s="50"/>
      <c r="K34" s="50"/>
      <c r="L34" s="50"/>
      <c r="M34" s="50"/>
      <c r="N34" s="50"/>
      <c r="O34" s="50"/>
      <c r="P34" s="50"/>
      <c r="Q34" s="50"/>
      <c r="R34" s="50"/>
      <c r="S34" s="50"/>
    </row>
    <row r="35" spans="1:20" s="3" customFormat="1" x14ac:dyDescent="0.3">
      <c r="A35" s="49"/>
      <c r="B35" s="50"/>
      <c r="C35" s="50"/>
      <c r="D35" s="50"/>
      <c r="E35" s="50"/>
      <c r="F35" s="50"/>
      <c r="G35" s="50"/>
      <c r="H35" s="50"/>
      <c r="I35" s="50"/>
      <c r="J35" s="50"/>
      <c r="K35" s="50"/>
      <c r="L35" s="50"/>
      <c r="M35" s="50"/>
      <c r="N35" s="50"/>
      <c r="O35" s="50"/>
      <c r="P35" s="50"/>
      <c r="Q35" s="50"/>
      <c r="R35" s="50"/>
      <c r="S35" s="50"/>
    </row>
    <row r="36" spans="1:20" s="52" customFormat="1" ht="13.8" x14ac:dyDescent="0.3">
      <c r="A36" s="65" t="s">
        <v>38</v>
      </c>
    </row>
    <row r="37" spans="1:20" x14ac:dyDescent="0.3">
      <c r="A37" s="51" t="s">
        <v>99</v>
      </c>
      <c r="B37" s="52"/>
      <c r="C37" s="52"/>
      <c r="D37" s="52"/>
      <c r="E37" s="52"/>
      <c r="F37" s="52"/>
      <c r="G37" s="52"/>
    </row>
    <row r="38" spans="1:20" x14ac:dyDescent="0.3">
      <c r="A38" s="51" t="s">
        <v>32</v>
      </c>
      <c r="B38" s="52"/>
      <c r="C38" s="52"/>
      <c r="D38" s="52"/>
      <c r="E38" s="52"/>
      <c r="F38" s="52"/>
      <c r="G38" s="52"/>
    </row>
    <row r="39" spans="1:20" x14ac:dyDescent="0.3">
      <c r="A39" s="51" t="s">
        <v>90</v>
      </c>
      <c r="B39" s="52"/>
      <c r="C39" s="52"/>
      <c r="D39" s="52"/>
      <c r="E39" s="52"/>
      <c r="F39" s="52"/>
      <c r="G39" s="52"/>
    </row>
    <row r="40" spans="1:20" x14ac:dyDescent="0.3">
      <c r="A40" s="51" t="s">
        <v>89</v>
      </c>
      <c r="B40" s="52"/>
      <c r="C40" s="52"/>
      <c r="D40" s="52"/>
      <c r="E40" s="52"/>
      <c r="F40" s="52"/>
      <c r="G40" s="52"/>
    </row>
    <row r="41" spans="1:20" x14ac:dyDescent="0.3">
      <c r="A41" s="51" t="s">
        <v>97</v>
      </c>
      <c r="B41" s="52"/>
      <c r="C41" s="52"/>
      <c r="D41" s="52"/>
      <c r="E41" s="52"/>
      <c r="F41" s="52"/>
      <c r="G41" s="52"/>
    </row>
    <row r="42" spans="1:20" x14ac:dyDescent="0.3">
      <c r="A42" s="51" t="s">
        <v>136</v>
      </c>
      <c r="B42" s="52"/>
      <c r="C42" s="52"/>
      <c r="D42" s="52"/>
      <c r="E42" s="52"/>
      <c r="F42" s="52"/>
      <c r="G42" s="52"/>
    </row>
    <row r="43" spans="1:20" x14ac:dyDescent="0.3">
      <c r="A43" s="54" t="s">
        <v>135</v>
      </c>
      <c r="B43" s="52"/>
      <c r="C43" s="52"/>
      <c r="D43" s="52"/>
      <c r="E43" s="52"/>
      <c r="F43" s="52"/>
      <c r="G43" s="52"/>
    </row>
    <row r="44" spans="1:20" x14ac:dyDescent="0.3">
      <c r="A44" s="51" t="s">
        <v>132</v>
      </c>
    </row>
    <row r="45" spans="1:20" x14ac:dyDescent="0.3">
      <c r="A45" s="66"/>
    </row>
    <row r="46" spans="1:20" x14ac:dyDescent="0.3">
      <c r="A46" s="51"/>
      <c r="B46" s="52"/>
      <c r="C46" s="52"/>
      <c r="D46" s="52"/>
      <c r="E46" s="52"/>
      <c r="F46" s="52"/>
      <c r="G46" s="52"/>
    </row>
    <row r="47" spans="1:20" s="41" customFormat="1" x14ac:dyDescent="0.3">
      <c r="A47" s="6" t="s">
        <v>75</v>
      </c>
    </row>
    <row r="48" spans="1:20" ht="41.4" x14ac:dyDescent="0.3">
      <c r="A48" s="55" t="s">
        <v>26</v>
      </c>
      <c r="B48" s="14" t="s">
        <v>27</v>
      </c>
      <c r="C48" s="14" t="s">
        <v>165</v>
      </c>
      <c r="J48" s="52"/>
      <c r="K48" s="52"/>
      <c r="L48" s="52"/>
      <c r="M48" s="52"/>
      <c r="N48" s="52"/>
      <c r="O48" s="52"/>
      <c r="P48" s="52"/>
      <c r="Q48" s="52"/>
      <c r="R48" s="63"/>
    </row>
    <row r="49" spans="1:16" ht="18" customHeight="1" x14ac:dyDescent="0.3">
      <c r="A49" s="50" t="s">
        <v>224</v>
      </c>
      <c r="B49" s="50" t="s">
        <v>7</v>
      </c>
      <c r="C49" s="50" t="s">
        <v>239</v>
      </c>
      <c r="J49" s="52"/>
      <c r="K49" s="52"/>
      <c r="L49" s="52"/>
      <c r="M49" s="52"/>
      <c r="N49" s="52"/>
      <c r="O49" s="52"/>
      <c r="P49" s="52"/>
    </row>
    <row r="50" spans="1:16" ht="15.75" customHeight="1" x14ac:dyDescent="0.3">
      <c r="C50" s="151" t="s">
        <v>39</v>
      </c>
      <c r="D50" s="152"/>
      <c r="E50" s="152"/>
      <c r="F50" s="152"/>
      <c r="G50" s="153"/>
      <c r="H50" s="151" t="s">
        <v>95</v>
      </c>
      <c r="I50" s="152"/>
      <c r="J50" s="152"/>
      <c r="K50" s="152"/>
      <c r="L50" s="152"/>
      <c r="M50" s="152"/>
      <c r="N50" s="152"/>
      <c r="O50" s="152"/>
      <c r="P50" s="153"/>
    </row>
    <row r="51" spans="1:16" ht="55.2" x14ac:dyDescent="0.3">
      <c r="A51" s="20" t="s">
        <v>40</v>
      </c>
      <c r="B51" s="20" t="s">
        <v>44</v>
      </c>
      <c r="C51" s="21" t="s">
        <v>166</v>
      </c>
      <c r="D51" s="21" t="s">
        <v>167</v>
      </c>
      <c r="E51" s="21" t="s">
        <v>179</v>
      </c>
      <c r="F51" s="21" t="s">
        <v>180</v>
      </c>
      <c r="G51" s="59" t="s">
        <v>181</v>
      </c>
      <c r="H51" s="21" t="s">
        <v>170</v>
      </c>
      <c r="I51" s="21" t="s">
        <v>70</v>
      </c>
      <c r="J51" s="59" t="s">
        <v>182</v>
      </c>
      <c r="K51" s="21" t="s">
        <v>172</v>
      </c>
      <c r="L51" s="21" t="s">
        <v>68</v>
      </c>
      <c r="M51" s="59" t="s">
        <v>183</v>
      </c>
      <c r="N51" s="21" t="s">
        <v>174</v>
      </c>
      <c r="O51" s="21" t="s">
        <v>53</v>
      </c>
      <c r="P51" s="59" t="s">
        <v>184</v>
      </c>
    </row>
    <row r="52" spans="1:16" ht="27.6" x14ac:dyDescent="0.3">
      <c r="A52" s="50" t="s">
        <v>240</v>
      </c>
      <c r="B52" s="53" t="s">
        <v>241</v>
      </c>
      <c r="C52" s="50" t="s">
        <v>242</v>
      </c>
      <c r="D52" s="50">
        <v>3.2000000000000001E-2</v>
      </c>
      <c r="E52" s="50" t="s">
        <v>243</v>
      </c>
      <c r="F52" s="50" t="s">
        <v>244</v>
      </c>
      <c r="G52" s="50">
        <f>ROUND((100*(5796-17400)/5796),2)</f>
        <v>-200.21</v>
      </c>
      <c r="H52" s="50" t="s">
        <v>245</v>
      </c>
      <c r="I52" s="50" t="s">
        <v>245</v>
      </c>
      <c r="J52" s="50" t="s">
        <v>245</v>
      </c>
      <c r="K52" s="50" t="s">
        <v>245</v>
      </c>
      <c r="L52" s="50" t="s">
        <v>245</v>
      </c>
      <c r="M52" s="50" t="s">
        <v>245</v>
      </c>
      <c r="N52" s="50" t="s">
        <v>245</v>
      </c>
      <c r="O52" s="50" t="s">
        <v>245</v>
      </c>
      <c r="P52" s="50" t="s">
        <v>245</v>
      </c>
    </row>
    <row r="53" spans="1:16" x14ac:dyDescent="0.3">
      <c r="A53" s="50"/>
      <c r="B53" s="50"/>
      <c r="C53" s="50" t="s">
        <v>35</v>
      </c>
      <c r="D53" s="50"/>
      <c r="E53" s="50" t="s">
        <v>35</v>
      </c>
      <c r="F53" s="50" t="s">
        <v>35</v>
      </c>
      <c r="G53" s="50"/>
      <c r="H53" s="50"/>
      <c r="I53" s="50"/>
      <c r="J53" s="50"/>
      <c r="K53" s="50"/>
      <c r="L53" s="50"/>
      <c r="M53" s="50"/>
      <c r="N53" s="50"/>
      <c r="O53" s="50"/>
      <c r="P53" s="50"/>
    </row>
    <row r="54" spans="1:16" x14ac:dyDescent="0.3">
      <c r="A54" s="50"/>
      <c r="B54" s="50"/>
      <c r="C54" s="50" t="s">
        <v>35</v>
      </c>
      <c r="D54" s="50"/>
      <c r="E54" s="50" t="s">
        <v>35</v>
      </c>
      <c r="F54" s="50" t="s">
        <v>35</v>
      </c>
      <c r="G54" s="50"/>
      <c r="H54" s="50"/>
      <c r="I54" s="50"/>
      <c r="J54" s="50"/>
      <c r="K54" s="50"/>
      <c r="L54" s="50"/>
      <c r="M54" s="50"/>
      <c r="N54" s="50"/>
      <c r="O54" s="50"/>
      <c r="P54" s="50"/>
    </row>
    <row r="55" spans="1:16" ht="14.1" customHeight="1" x14ac:dyDescent="0.3">
      <c r="A55" s="51" t="s">
        <v>93</v>
      </c>
      <c r="B55" s="67"/>
      <c r="C55" s="67"/>
      <c r="D55" s="67"/>
      <c r="E55" s="67"/>
      <c r="F55" s="67"/>
      <c r="G55" s="67"/>
      <c r="H55" s="67"/>
      <c r="I55" s="67"/>
      <c r="J55" s="67"/>
      <c r="K55" s="67"/>
      <c r="L55" s="67"/>
      <c r="M55" s="67"/>
      <c r="N55" s="67"/>
      <c r="O55" s="67"/>
      <c r="P55" s="67"/>
    </row>
    <row r="56" spans="1:16" s="52" customFormat="1" ht="13.8" x14ac:dyDescent="0.3">
      <c r="A56" s="51" t="s">
        <v>94</v>
      </c>
      <c r="B56" s="51"/>
      <c r="C56" s="51"/>
    </row>
    <row r="57" spans="1:16" s="52" customFormat="1" ht="13.8" x14ac:dyDescent="0.3">
      <c r="A57" s="51" t="s">
        <v>91</v>
      </c>
      <c r="B57" s="51"/>
      <c r="C57" s="51"/>
    </row>
    <row r="58" spans="1:16" s="52" customFormat="1" ht="13.8" x14ac:dyDescent="0.3">
      <c r="A58" s="51" t="s">
        <v>92</v>
      </c>
      <c r="B58" s="51"/>
      <c r="C58" s="51"/>
    </row>
    <row r="59" spans="1:16" s="52" customFormat="1" ht="13.8" x14ac:dyDescent="0.3">
      <c r="A59" s="51"/>
      <c r="B59" s="51"/>
      <c r="C59" s="51"/>
    </row>
    <row r="62" spans="1:16" x14ac:dyDescent="0.3">
      <c r="A62" s="6" t="s">
        <v>54</v>
      </c>
      <c r="B62" s="26"/>
      <c r="C62" s="27"/>
    </row>
    <row r="63" spans="1:16" s="3" customFormat="1" ht="69" x14ac:dyDescent="0.3">
      <c r="A63" s="28" t="s">
        <v>86</v>
      </c>
      <c r="B63" s="28" t="s">
        <v>246</v>
      </c>
      <c r="C63" s="68"/>
    </row>
    <row r="64" spans="1:16" s="3" customFormat="1" ht="76.5" customHeight="1" x14ac:dyDescent="0.3">
      <c r="A64" s="28" t="s">
        <v>141</v>
      </c>
      <c r="B64" s="28" t="s">
        <v>247</v>
      </c>
      <c r="C64" s="68"/>
    </row>
    <row r="65" spans="1:3" s="3" customFormat="1" ht="110.4" x14ac:dyDescent="0.3">
      <c r="A65" s="28" t="s">
        <v>83</v>
      </c>
      <c r="B65" s="28" t="s">
        <v>248</v>
      </c>
      <c r="C65" s="68"/>
    </row>
  </sheetData>
  <mergeCells count="12">
    <mergeCell ref="C50:G50"/>
    <mergeCell ref="H50:P50"/>
    <mergeCell ref="B18:S18"/>
    <mergeCell ref="B19:C19"/>
    <mergeCell ref="D19:E19"/>
    <mergeCell ref="F19:G19"/>
    <mergeCell ref="H19:I19"/>
    <mergeCell ref="J19:K19"/>
    <mergeCell ref="L19:M19"/>
    <mergeCell ref="N19:O19"/>
    <mergeCell ref="P19:Q19"/>
    <mergeCell ref="R19:S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72"/>
  <sheetViews>
    <sheetView tabSelected="1" zoomScale="86" zoomScaleNormal="86" workbookViewId="0">
      <selection activeCell="H5" sqref="H5"/>
    </sheetView>
  </sheetViews>
  <sheetFormatPr defaultColWidth="8.88671875" defaultRowHeight="14.4" x14ac:dyDescent="0.3"/>
  <cols>
    <col min="1" max="1" width="17.109375" style="3" customWidth="1"/>
    <col min="2" max="2" width="18.44140625" style="3" customWidth="1"/>
    <col min="3" max="3" width="17.5546875" style="3" customWidth="1"/>
    <col min="4" max="5" width="21.44140625" style="3" customWidth="1"/>
    <col min="6" max="6" width="24.88671875" style="3" customWidth="1"/>
    <col min="7" max="7" width="14.5546875" style="3" bestFit="1" customWidth="1"/>
    <col min="8" max="8" width="22.5546875" style="3" customWidth="1"/>
    <col min="9" max="9" width="15.5546875" style="3" customWidth="1"/>
    <col min="10" max="10" width="31.21875" style="3" customWidth="1"/>
    <col min="11" max="11" width="14.44140625" style="3" customWidth="1"/>
    <col min="12" max="12" width="15.5546875" style="3" customWidth="1"/>
    <col min="13" max="15" width="15.109375" style="3" customWidth="1"/>
    <col min="16" max="16" width="14.88671875" style="3" customWidth="1"/>
    <col min="17" max="18" width="15.109375" style="3" customWidth="1"/>
    <col min="19" max="19" width="16.109375" style="3" customWidth="1"/>
    <col min="20" max="20" width="17.5546875" style="3" customWidth="1"/>
    <col min="21" max="21" width="14.44140625" style="3" customWidth="1"/>
    <col min="22" max="22" width="17.5546875" style="3" customWidth="1"/>
    <col min="23" max="16384" width="8.88671875" style="3"/>
  </cols>
  <sheetData>
    <row r="1" spans="1:27" ht="15.6" x14ac:dyDescent="0.3">
      <c r="A1" s="30" t="s">
        <v>76</v>
      </c>
      <c r="B1" s="30"/>
      <c r="C1" s="30"/>
      <c r="D1" s="40"/>
      <c r="E1" s="40"/>
      <c r="F1" s="40"/>
      <c r="G1" s="40"/>
      <c r="H1" s="40"/>
      <c r="I1" s="40"/>
      <c r="J1" s="40"/>
      <c r="K1" s="40"/>
      <c r="L1" s="40"/>
      <c r="M1" s="40"/>
      <c r="N1" s="40"/>
    </row>
    <row r="2" spans="1:27" ht="15.6" x14ac:dyDescent="0.3">
      <c r="A2" s="5" t="s">
        <v>64</v>
      </c>
      <c r="B2" s="30"/>
      <c r="C2" s="30"/>
      <c r="D2" s="40"/>
      <c r="E2" s="40"/>
      <c r="F2" s="40"/>
      <c r="G2" s="40"/>
      <c r="H2" s="40"/>
      <c r="I2" s="40"/>
      <c r="J2" s="40"/>
      <c r="K2" s="40"/>
      <c r="L2" s="40"/>
      <c r="M2" s="40"/>
      <c r="N2" s="40"/>
    </row>
    <row r="3" spans="1:27" s="2" customFormat="1" x14ac:dyDescent="0.3">
      <c r="A3" s="5" t="s">
        <v>62</v>
      </c>
    </row>
    <row r="4" spans="1:27" s="41" customFormat="1" x14ac:dyDescent="0.3">
      <c r="A4" s="6" t="s">
        <v>77</v>
      </c>
    </row>
    <row r="5" spans="1:27" ht="60" customHeight="1" x14ac:dyDescent="0.3">
      <c r="A5" s="14" t="s">
        <v>26</v>
      </c>
      <c r="B5" s="14" t="s">
        <v>27</v>
      </c>
      <c r="C5" s="42" t="s">
        <v>159</v>
      </c>
      <c r="D5" s="42" t="s">
        <v>160</v>
      </c>
      <c r="F5" s="16"/>
      <c r="G5" s="16"/>
      <c r="H5" s="16"/>
      <c r="I5" s="16"/>
      <c r="J5" s="16"/>
      <c r="K5" s="16"/>
      <c r="L5" s="16"/>
      <c r="M5" s="16"/>
    </row>
    <row r="6" spans="1:27" ht="26.55" customHeight="1" x14ac:dyDescent="0.3">
      <c r="A6" s="136">
        <v>45016</v>
      </c>
      <c r="B6" s="43" t="s">
        <v>7</v>
      </c>
      <c r="C6" s="43">
        <v>423</v>
      </c>
      <c r="D6" s="44"/>
      <c r="F6" s="16"/>
      <c r="G6" s="16"/>
      <c r="H6" s="16"/>
      <c r="I6" s="16"/>
      <c r="J6" s="16"/>
      <c r="K6" s="16"/>
      <c r="L6" s="16"/>
      <c r="M6" s="16"/>
    </row>
    <row r="7" spans="1:27" x14ac:dyDescent="0.3">
      <c r="A7" s="16"/>
      <c r="B7" s="16"/>
      <c r="C7" s="16"/>
      <c r="D7" s="16"/>
      <c r="E7" s="16"/>
      <c r="F7" s="16"/>
      <c r="G7" s="16"/>
    </row>
    <row r="8" spans="1:27" ht="55.2" x14ac:dyDescent="0.3">
      <c r="A8" s="20" t="s">
        <v>161</v>
      </c>
      <c r="B8" s="45" t="s">
        <v>46</v>
      </c>
      <c r="C8" s="45" t="s">
        <v>45</v>
      </c>
      <c r="D8" s="45" t="s">
        <v>72</v>
      </c>
      <c r="E8" s="46" t="s">
        <v>345</v>
      </c>
      <c r="F8" s="46" t="s">
        <v>88</v>
      </c>
      <c r="G8" s="47" t="s">
        <v>162</v>
      </c>
      <c r="H8" s="47" t="s">
        <v>163</v>
      </c>
      <c r="I8" s="115"/>
    </row>
    <row r="9" spans="1:27" customFormat="1" ht="52.8" x14ac:dyDescent="0.3">
      <c r="A9" s="113" t="s">
        <v>199</v>
      </c>
      <c r="B9" s="113" t="s">
        <v>200</v>
      </c>
      <c r="C9" s="113" t="s">
        <v>344</v>
      </c>
      <c r="D9" s="113" t="s">
        <v>201</v>
      </c>
      <c r="E9" s="114">
        <v>54</v>
      </c>
      <c r="F9" s="114">
        <v>84</v>
      </c>
      <c r="G9" s="114">
        <f t="shared" ref="G9:G20" si="0">(E9-F9)/F9*100</f>
        <v>-35.714285714285715</v>
      </c>
      <c r="H9" s="114"/>
      <c r="I9" s="115"/>
      <c r="J9" s="115"/>
      <c r="K9" s="115"/>
      <c r="L9" s="115"/>
      <c r="M9" s="115"/>
      <c r="N9" s="115"/>
      <c r="O9" s="115"/>
      <c r="P9" s="115"/>
      <c r="Q9" s="115"/>
      <c r="R9" s="115"/>
      <c r="S9" s="115"/>
      <c r="T9" s="115"/>
      <c r="U9" s="115"/>
      <c r="V9" s="115"/>
      <c r="W9" s="115"/>
      <c r="X9" s="115"/>
      <c r="Y9" s="115"/>
      <c r="Z9" s="115"/>
      <c r="AA9" s="115"/>
    </row>
    <row r="10" spans="1:27" customFormat="1" ht="52.8" x14ac:dyDescent="0.3">
      <c r="A10" s="113" t="s">
        <v>202</v>
      </c>
      <c r="B10" s="113" t="s">
        <v>200</v>
      </c>
      <c r="C10" s="113" t="s">
        <v>344</v>
      </c>
      <c r="D10" s="113" t="s">
        <v>201</v>
      </c>
      <c r="E10" s="114">
        <v>63</v>
      </c>
      <c r="F10" s="114">
        <v>88</v>
      </c>
      <c r="G10" s="114">
        <f t="shared" si="0"/>
        <v>-28.40909090909091</v>
      </c>
      <c r="H10" s="114"/>
      <c r="I10" s="115"/>
      <c r="J10" s="115"/>
      <c r="K10" s="115"/>
      <c r="L10" s="115"/>
      <c r="M10" s="115"/>
      <c r="N10" s="115"/>
      <c r="O10" s="115"/>
      <c r="P10" s="115"/>
      <c r="Q10" s="115"/>
      <c r="R10" s="115"/>
      <c r="S10" s="115"/>
      <c r="T10" s="115"/>
      <c r="U10" s="115"/>
      <c r="V10" s="115"/>
      <c r="W10" s="115"/>
      <c r="X10" s="115"/>
      <c r="Y10" s="115"/>
      <c r="Z10" s="115"/>
      <c r="AA10" s="115"/>
    </row>
    <row r="11" spans="1:27" customFormat="1" ht="52.8" x14ac:dyDescent="0.3">
      <c r="A11" s="113" t="s">
        <v>203</v>
      </c>
      <c r="B11" s="113" t="s">
        <v>200</v>
      </c>
      <c r="C11" s="113" t="s">
        <v>344</v>
      </c>
      <c r="D11" s="113" t="s">
        <v>201</v>
      </c>
      <c r="E11" s="114">
        <v>110</v>
      </c>
      <c r="F11" s="114">
        <v>212</v>
      </c>
      <c r="G11" s="114">
        <f t="shared" si="0"/>
        <v>-48.113207547169814</v>
      </c>
      <c r="H11" s="114"/>
      <c r="I11" s="115"/>
      <c r="J11" s="115"/>
      <c r="K11" s="115"/>
      <c r="L11" s="115"/>
      <c r="M11" s="115"/>
      <c r="N11" s="115"/>
      <c r="O11" s="115"/>
      <c r="P11" s="115"/>
      <c r="Q11" s="115"/>
      <c r="R11" s="115"/>
      <c r="S11" s="115"/>
      <c r="T11" s="115"/>
      <c r="U11" s="115"/>
      <c r="V11" s="115"/>
      <c r="W11" s="115"/>
      <c r="X11" s="115"/>
      <c r="Y11" s="115"/>
      <c r="Z11" s="115"/>
      <c r="AA11" s="115"/>
    </row>
    <row r="12" spans="1:27" customFormat="1" ht="52.8" x14ac:dyDescent="0.3">
      <c r="A12" s="113" t="s">
        <v>204</v>
      </c>
      <c r="B12" s="113" t="s">
        <v>200</v>
      </c>
      <c r="C12" s="113" t="s">
        <v>344</v>
      </c>
      <c r="D12" s="113" t="s">
        <v>201</v>
      </c>
      <c r="E12" s="114">
        <v>58</v>
      </c>
      <c r="F12" s="114">
        <v>84</v>
      </c>
      <c r="G12" s="114">
        <f t="shared" si="0"/>
        <v>-30.952380952380953</v>
      </c>
      <c r="H12" s="114"/>
      <c r="I12" s="115"/>
      <c r="J12" s="115"/>
      <c r="K12" s="115"/>
      <c r="L12" s="115"/>
      <c r="M12" s="115"/>
      <c r="N12" s="115"/>
      <c r="O12" s="115"/>
      <c r="P12" s="115"/>
      <c r="Q12" s="115"/>
      <c r="R12" s="115"/>
      <c r="S12" s="115"/>
      <c r="T12" s="115"/>
      <c r="U12" s="115"/>
      <c r="V12" s="115"/>
      <c r="W12" s="115"/>
      <c r="X12" s="115"/>
      <c r="Y12" s="115"/>
      <c r="Z12" s="115"/>
      <c r="AA12" s="115"/>
    </row>
    <row r="13" spans="1:27" customFormat="1" ht="52.8" x14ac:dyDescent="0.3">
      <c r="A13" s="113" t="s">
        <v>205</v>
      </c>
      <c r="B13" s="113" t="s">
        <v>200</v>
      </c>
      <c r="C13" s="113" t="s">
        <v>344</v>
      </c>
      <c r="D13" s="113" t="s">
        <v>201</v>
      </c>
      <c r="E13" s="114">
        <v>17</v>
      </c>
      <c r="F13" s="114">
        <v>16</v>
      </c>
      <c r="G13" s="114">
        <f t="shared" si="0"/>
        <v>6.25</v>
      </c>
      <c r="H13" s="114"/>
      <c r="I13" s="135"/>
      <c r="J13" s="115"/>
      <c r="K13" s="115"/>
      <c r="L13" s="115"/>
      <c r="M13" s="115"/>
      <c r="N13" s="115"/>
      <c r="O13" s="115"/>
      <c r="P13" s="115"/>
      <c r="Q13" s="115"/>
      <c r="R13" s="115"/>
      <c r="S13" s="115"/>
      <c r="T13" s="115"/>
      <c r="U13" s="115"/>
      <c r="V13" s="115"/>
      <c r="W13" s="115"/>
      <c r="X13" s="115"/>
      <c r="Y13" s="115"/>
      <c r="Z13" s="115"/>
      <c r="AA13" s="115"/>
    </row>
    <row r="14" spans="1:27" customFormat="1" ht="48.45" customHeight="1" x14ac:dyDescent="0.3">
      <c r="A14" s="113" t="s">
        <v>206</v>
      </c>
      <c r="B14" s="113" t="s">
        <v>207</v>
      </c>
      <c r="C14" s="113" t="s">
        <v>344</v>
      </c>
      <c r="D14" s="113" t="s">
        <v>201</v>
      </c>
      <c r="E14" s="114">
        <v>37</v>
      </c>
      <c r="F14" s="114">
        <v>29</v>
      </c>
      <c r="G14" s="114">
        <f t="shared" si="0"/>
        <v>27.586206896551722</v>
      </c>
      <c r="H14" s="114"/>
      <c r="I14" s="115"/>
      <c r="J14" s="115"/>
      <c r="K14" s="115"/>
      <c r="L14" s="115"/>
      <c r="M14" s="115"/>
      <c r="N14" s="115"/>
      <c r="O14" s="115"/>
      <c r="P14" s="115"/>
      <c r="Q14" s="115"/>
      <c r="R14" s="115"/>
      <c r="S14" s="115"/>
      <c r="T14" s="115"/>
      <c r="U14" s="115"/>
      <c r="V14" s="115"/>
      <c r="W14" s="115"/>
      <c r="X14" s="115"/>
      <c r="Y14" s="115"/>
      <c r="Z14" s="115"/>
      <c r="AA14" s="115"/>
    </row>
    <row r="15" spans="1:27" customFormat="1" ht="69" customHeight="1" x14ac:dyDescent="0.3">
      <c r="A15" s="113" t="s">
        <v>208</v>
      </c>
      <c r="B15" s="113" t="s">
        <v>209</v>
      </c>
      <c r="C15" s="113" t="s">
        <v>344</v>
      </c>
      <c r="D15" s="113" t="s">
        <v>201</v>
      </c>
      <c r="E15" s="114">
        <v>24</v>
      </c>
      <c r="F15" s="114">
        <v>18</v>
      </c>
      <c r="G15" s="114">
        <f t="shared" si="0"/>
        <v>33.333333333333329</v>
      </c>
      <c r="H15" s="114"/>
      <c r="I15" s="115"/>
      <c r="J15" s="115"/>
      <c r="K15" s="115"/>
      <c r="L15" s="115"/>
      <c r="M15" s="115"/>
      <c r="N15" s="115"/>
      <c r="O15" s="115"/>
      <c r="P15" s="115"/>
      <c r="Q15" s="115"/>
      <c r="R15" s="115"/>
      <c r="S15" s="115"/>
      <c r="T15" s="115"/>
      <c r="U15" s="115"/>
      <c r="V15" s="115"/>
      <c r="W15" s="115"/>
      <c r="X15" s="115"/>
      <c r="Y15" s="115"/>
      <c r="Z15" s="115"/>
    </row>
    <row r="16" spans="1:27" customFormat="1" ht="60" x14ac:dyDescent="0.35">
      <c r="A16" s="113" t="s">
        <v>210</v>
      </c>
      <c r="B16" s="113" t="s">
        <v>209</v>
      </c>
      <c r="C16" s="113" t="s">
        <v>344</v>
      </c>
      <c r="D16" s="113" t="s">
        <v>201</v>
      </c>
      <c r="E16" s="114">
        <v>52</v>
      </c>
      <c r="F16" s="114">
        <v>38</v>
      </c>
      <c r="G16" s="114">
        <f t="shared" si="0"/>
        <v>36.84210526315789</v>
      </c>
      <c r="H16" s="114"/>
      <c r="I16" s="115"/>
      <c r="J16" s="115"/>
      <c r="K16" s="115"/>
      <c r="L16" s="115"/>
      <c r="M16" s="115"/>
      <c r="N16" s="115"/>
      <c r="O16" s="115"/>
      <c r="P16" s="115"/>
      <c r="Q16" s="115"/>
      <c r="R16" s="115"/>
      <c r="S16" s="115"/>
      <c r="T16" s="115"/>
      <c r="U16" s="115"/>
      <c r="V16" s="115"/>
      <c r="W16" s="115"/>
      <c r="X16" s="115"/>
      <c r="Y16" s="115"/>
      <c r="Z16" s="115"/>
    </row>
    <row r="17" spans="1:28" customFormat="1" ht="60" x14ac:dyDescent="0.35">
      <c r="A17" s="113" t="s">
        <v>211</v>
      </c>
      <c r="B17" s="113" t="s">
        <v>209</v>
      </c>
      <c r="C17" s="113" t="s">
        <v>344</v>
      </c>
      <c r="D17" s="113" t="s">
        <v>201</v>
      </c>
      <c r="E17" s="114">
        <v>40</v>
      </c>
      <c r="F17" s="114">
        <v>30</v>
      </c>
      <c r="G17" s="114">
        <f t="shared" si="0"/>
        <v>33.333333333333329</v>
      </c>
      <c r="H17" s="114"/>
      <c r="I17" s="115"/>
      <c r="J17" s="115"/>
      <c r="K17" s="115"/>
      <c r="L17" s="115"/>
      <c r="M17" s="115"/>
      <c r="N17" s="115"/>
      <c r="O17" s="115"/>
      <c r="P17" s="115"/>
      <c r="Q17" s="115"/>
      <c r="R17" s="115"/>
      <c r="S17" s="115"/>
      <c r="T17" s="115"/>
      <c r="U17" s="115"/>
      <c r="V17" s="115"/>
      <c r="W17" s="115"/>
      <c r="X17" s="115"/>
      <c r="Y17" s="115"/>
      <c r="Z17" s="115"/>
    </row>
    <row r="18" spans="1:28" customFormat="1" ht="105.6" customHeight="1" x14ac:dyDescent="0.35">
      <c r="A18" s="113" t="s">
        <v>212</v>
      </c>
      <c r="B18" s="113" t="s">
        <v>209</v>
      </c>
      <c r="C18" s="113" t="s">
        <v>344</v>
      </c>
      <c r="D18" s="113" t="s">
        <v>201</v>
      </c>
      <c r="E18" s="114">
        <v>25</v>
      </c>
      <c r="F18" s="114">
        <v>12</v>
      </c>
      <c r="G18" s="114">
        <f t="shared" si="0"/>
        <v>108.33333333333333</v>
      </c>
      <c r="H18" s="114"/>
      <c r="I18" s="115"/>
      <c r="J18" s="115"/>
      <c r="K18" s="115"/>
      <c r="L18" s="115"/>
      <c r="M18" s="115"/>
      <c r="N18" s="115"/>
      <c r="O18" s="115"/>
      <c r="P18" s="115"/>
      <c r="Q18" s="115"/>
      <c r="R18" s="115"/>
      <c r="S18" s="115"/>
      <c r="T18" s="115"/>
      <c r="U18" s="115"/>
      <c r="V18" s="115"/>
      <c r="W18" s="115"/>
      <c r="X18" s="115"/>
      <c r="Y18" s="115"/>
      <c r="Z18" s="115"/>
    </row>
    <row r="19" spans="1:28" customFormat="1" ht="78" customHeight="1" x14ac:dyDescent="0.35">
      <c r="A19" s="113" t="s">
        <v>213</v>
      </c>
      <c r="B19" s="113" t="s">
        <v>209</v>
      </c>
      <c r="C19" s="113" t="s">
        <v>344</v>
      </c>
      <c r="D19" s="113" t="s">
        <v>201</v>
      </c>
      <c r="E19" s="114">
        <v>25</v>
      </c>
      <c r="F19" s="114">
        <v>26</v>
      </c>
      <c r="G19" s="114">
        <f t="shared" si="0"/>
        <v>-3.8461538461538463</v>
      </c>
      <c r="H19" s="114"/>
      <c r="I19" s="115"/>
      <c r="J19" s="115"/>
      <c r="K19" s="115"/>
      <c r="L19" s="115"/>
      <c r="M19" s="115"/>
      <c r="N19" s="115"/>
      <c r="O19" s="115"/>
      <c r="P19" s="115"/>
      <c r="Q19" s="115"/>
      <c r="R19" s="115"/>
      <c r="S19" s="115"/>
      <c r="T19" s="115"/>
      <c r="U19" s="115"/>
      <c r="V19" s="115"/>
      <c r="W19" s="115"/>
      <c r="X19" s="115"/>
      <c r="Y19" s="115"/>
      <c r="Z19" s="115"/>
    </row>
    <row r="20" spans="1:28" customFormat="1" ht="54" customHeight="1" x14ac:dyDescent="0.35">
      <c r="A20" s="113" t="s">
        <v>214</v>
      </c>
      <c r="B20" s="113" t="s">
        <v>209</v>
      </c>
      <c r="C20" s="113" t="s">
        <v>344</v>
      </c>
      <c r="D20" s="113" t="s">
        <v>201</v>
      </c>
      <c r="E20" s="114">
        <v>10</v>
      </c>
      <c r="F20" s="114">
        <v>6</v>
      </c>
      <c r="G20" s="114">
        <f t="shared" si="0"/>
        <v>66.666666666666657</v>
      </c>
      <c r="H20" s="114"/>
      <c r="I20" s="135"/>
      <c r="J20" s="115"/>
      <c r="K20" s="115"/>
      <c r="L20" s="115"/>
      <c r="M20" s="115"/>
      <c r="N20" s="115"/>
      <c r="O20" s="115"/>
      <c r="P20" s="115"/>
      <c r="Q20" s="115"/>
      <c r="R20" s="115"/>
      <c r="S20" s="115"/>
      <c r="T20" s="115"/>
      <c r="U20" s="115"/>
      <c r="V20" s="115"/>
      <c r="W20" s="115"/>
      <c r="X20" s="115"/>
      <c r="Y20" s="115"/>
      <c r="Z20" s="115"/>
      <c r="AA20" s="115"/>
    </row>
    <row r="21" spans="1:28" customFormat="1" ht="15.6" x14ac:dyDescent="0.35">
      <c r="A21" s="116"/>
      <c r="B21" s="117"/>
      <c r="C21" s="117"/>
      <c r="D21" s="117"/>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row>
    <row r="22" spans="1:28" ht="15.6" x14ac:dyDescent="0.35">
      <c r="E22" s="115"/>
      <c r="F22" s="115"/>
      <c r="G22" s="115"/>
      <c r="H22" s="115"/>
      <c r="I22" s="115"/>
    </row>
    <row r="23" spans="1:28" ht="15.6" x14ac:dyDescent="0.3">
      <c r="A23" s="14" t="s">
        <v>130</v>
      </c>
      <c r="B23" s="154" t="s">
        <v>164</v>
      </c>
      <c r="C23" s="155"/>
      <c r="D23" s="155"/>
      <c r="E23" s="155"/>
      <c r="F23" s="155"/>
      <c r="G23" s="155"/>
      <c r="H23" s="155"/>
      <c r="I23" s="155"/>
      <c r="J23" s="155"/>
      <c r="K23" s="155"/>
      <c r="L23" s="155"/>
      <c r="M23" s="155"/>
      <c r="N23" s="155"/>
      <c r="O23" s="155"/>
      <c r="P23" s="155"/>
      <c r="Q23" s="155"/>
      <c r="R23" s="155"/>
      <c r="S23" s="155"/>
      <c r="T23" s="155"/>
    </row>
    <row r="24" spans="1:28" ht="88.05" customHeight="1" x14ac:dyDescent="0.3">
      <c r="A24" s="48" t="s">
        <v>131</v>
      </c>
      <c r="B24" s="151" t="s">
        <v>138</v>
      </c>
      <c r="C24" s="153"/>
      <c r="D24" s="151" t="s">
        <v>133</v>
      </c>
      <c r="E24" s="153"/>
      <c r="F24" s="151" t="s">
        <v>113</v>
      </c>
      <c r="G24" s="153"/>
      <c r="H24" s="151" t="s">
        <v>114</v>
      </c>
      <c r="I24" s="153"/>
      <c r="J24" s="151" t="s">
        <v>116</v>
      </c>
      <c r="K24" s="153"/>
      <c r="L24" s="151" t="s">
        <v>115</v>
      </c>
      <c r="M24" s="153"/>
      <c r="N24" s="156" t="s">
        <v>117</v>
      </c>
      <c r="O24" s="157"/>
      <c r="P24" s="156" t="s">
        <v>139</v>
      </c>
      <c r="Q24" s="157"/>
      <c r="R24" s="156" t="s">
        <v>118</v>
      </c>
      <c r="S24" s="157"/>
    </row>
    <row r="25" spans="1:28" ht="55.2" x14ac:dyDescent="0.3">
      <c r="A25" s="20" t="s">
        <v>161</v>
      </c>
      <c r="B25" s="21" t="s">
        <v>134</v>
      </c>
      <c r="C25" s="21" t="s">
        <v>140</v>
      </c>
      <c r="D25" s="21" t="s">
        <v>134</v>
      </c>
      <c r="E25" s="21" t="s">
        <v>140</v>
      </c>
      <c r="F25" s="21" t="s">
        <v>134</v>
      </c>
      <c r="G25" s="21" t="s">
        <v>140</v>
      </c>
      <c r="H25" s="21" t="s">
        <v>134</v>
      </c>
      <c r="I25" s="21" t="s">
        <v>140</v>
      </c>
      <c r="J25" s="21" t="s">
        <v>134</v>
      </c>
      <c r="K25" s="21" t="s">
        <v>140</v>
      </c>
      <c r="L25" s="21" t="s">
        <v>134</v>
      </c>
      <c r="M25" s="21" t="s">
        <v>140</v>
      </c>
      <c r="N25" s="21" t="s">
        <v>134</v>
      </c>
      <c r="O25" s="21" t="s">
        <v>140</v>
      </c>
      <c r="P25" s="21" t="s">
        <v>134</v>
      </c>
      <c r="Q25" s="21" t="s">
        <v>140</v>
      </c>
      <c r="R25" s="21" t="s">
        <v>134</v>
      </c>
      <c r="S25" s="21" t="s">
        <v>140</v>
      </c>
    </row>
    <row r="26" spans="1:28" ht="15" x14ac:dyDescent="0.3">
      <c r="A26" s="113" t="s">
        <v>199</v>
      </c>
      <c r="B26" s="50">
        <v>29</v>
      </c>
      <c r="C26" s="50"/>
      <c r="D26" s="50">
        <v>25</v>
      </c>
      <c r="E26" s="50"/>
      <c r="F26" s="50">
        <v>29</v>
      </c>
      <c r="G26" s="50"/>
      <c r="H26" s="50">
        <v>29</v>
      </c>
      <c r="I26" s="50"/>
      <c r="J26" s="50">
        <v>29</v>
      </c>
      <c r="K26" s="50"/>
      <c r="L26" s="50">
        <v>28</v>
      </c>
      <c r="M26" s="50"/>
      <c r="N26" s="50"/>
      <c r="O26" s="50"/>
      <c r="P26" s="50"/>
      <c r="Q26" s="50"/>
      <c r="R26" s="50"/>
      <c r="S26" s="50"/>
    </row>
    <row r="27" spans="1:28" ht="15" x14ac:dyDescent="0.3">
      <c r="A27" s="113" t="s">
        <v>202</v>
      </c>
      <c r="B27" s="50">
        <v>35</v>
      </c>
      <c r="C27" s="50"/>
      <c r="D27" s="50">
        <v>34</v>
      </c>
      <c r="E27" s="50"/>
      <c r="F27" s="50">
        <v>35</v>
      </c>
      <c r="G27" s="50"/>
      <c r="H27" s="50">
        <v>35</v>
      </c>
      <c r="I27" s="50"/>
      <c r="J27" s="50">
        <v>35</v>
      </c>
      <c r="K27" s="50"/>
      <c r="L27" s="50">
        <v>34</v>
      </c>
      <c r="M27" s="50"/>
      <c r="N27" s="50"/>
      <c r="O27" s="50"/>
      <c r="P27" s="50"/>
      <c r="Q27" s="50"/>
      <c r="R27" s="50"/>
      <c r="S27" s="50"/>
    </row>
    <row r="28" spans="1:28" ht="15" x14ac:dyDescent="0.3">
      <c r="A28" s="113" t="s">
        <v>203</v>
      </c>
      <c r="B28" s="50">
        <v>64</v>
      </c>
      <c r="C28" s="50"/>
      <c r="D28" s="50">
        <v>62</v>
      </c>
      <c r="E28" s="50"/>
      <c r="F28" s="50">
        <v>64</v>
      </c>
      <c r="G28" s="50"/>
      <c r="H28" s="50">
        <v>64</v>
      </c>
      <c r="I28" s="50"/>
      <c r="J28" s="50">
        <v>64</v>
      </c>
      <c r="K28" s="50"/>
      <c r="L28" s="50">
        <v>62</v>
      </c>
      <c r="M28" s="50"/>
      <c r="N28" s="50"/>
      <c r="O28" s="50"/>
      <c r="P28" s="50"/>
      <c r="Q28" s="50"/>
      <c r="R28" s="50"/>
      <c r="S28" s="50"/>
    </row>
    <row r="29" spans="1:28" ht="15" x14ac:dyDescent="0.3">
      <c r="A29" s="113" t="s">
        <v>204</v>
      </c>
      <c r="B29" s="50">
        <v>30</v>
      </c>
      <c r="C29" s="50"/>
      <c r="D29" s="50">
        <v>29</v>
      </c>
      <c r="E29" s="50"/>
      <c r="F29" s="50">
        <v>30</v>
      </c>
      <c r="G29" s="50"/>
      <c r="H29" s="50">
        <v>30</v>
      </c>
      <c r="I29" s="50"/>
      <c r="J29" s="50">
        <v>30</v>
      </c>
      <c r="K29" s="50"/>
      <c r="L29" s="50">
        <v>29</v>
      </c>
      <c r="M29" s="50"/>
      <c r="N29" s="50"/>
      <c r="O29" s="50"/>
      <c r="P29" s="50"/>
      <c r="Q29" s="50"/>
      <c r="R29" s="50"/>
      <c r="S29" s="50"/>
    </row>
    <row r="30" spans="1:28" ht="15" x14ac:dyDescent="0.3">
      <c r="A30" s="113" t="s">
        <v>205</v>
      </c>
      <c r="B30" s="50">
        <v>7</v>
      </c>
      <c r="C30" s="50"/>
      <c r="D30" s="50">
        <v>7</v>
      </c>
      <c r="E30" s="50"/>
      <c r="F30" s="50">
        <v>7</v>
      </c>
      <c r="G30" s="50"/>
      <c r="H30" s="50">
        <v>7</v>
      </c>
      <c r="I30" s="50"/>
      <c r="J30" s="50">
        <v>7</v>
      </c>
      <c r="K30" s="50"/>
      <c r="L30" s="50">
        <v>7</v>
      </c>
      <c r="M30" s="50"/>
      <c r="N30" s="50"/>
      <c r="O30" s="50"/>
      <c r="P30" s="50"/>
      <c r="Q30" s="50"/>
      <c r="R30" s="50"/>
      <c r="S30" s="50"/>
    </row>
    <row r="31" spans="1:28" ht="15" x14ac:dyDescent="0.3">
      <c r="A31" s="113" t="s">
        <v>206</v>
      </c>
      <c r="B31" s="50">
        <v>37</v>
      </c>
      <c r="C31" s="50"/>
      <c r="D31" s="50">
        <v>37</v>
      </c>
      <c r="E31" s="50">
        <v>37</v>
      </c>
      <c r="F31" s="50">
        <v>37</v>
      </c>
      <c r="G31" s="50">
        <v>37</v>
      </c>
      <c r="H31" s="50">
        <v>37</v>
      </c>
      <c r="I31" s="50">
        <v>37</v>
      </c>
      <c r="J31" s="50">
        <v>37</v>
      </c>
      <c r="K31" s="50">
        <v>37</v>
      </c>
      <c r="L31" s="50">
        <v>37</v>
      </c>
      <c r="M31" s="50">
        <v>37</v>
      </c>
      <c r="N31" s="50">
        <v>37</v>
      </c>
      <c r="O31" s="50">
        <v>37</v>
      </c>
      <c r="P31" s="50">
        <v>37</v>
      </c>
      <c r="Q31" s="50">
        <v>37</v>
      </c>
      <c r="R31" s="50">
        <v>37</v>
      </c>
      <c r="S31" s="50">
        <v>37</v>
      </c>
    </row>
    <row r="32" spans="1:28" ht="15" x14ac:dyDescent="0.3">
      <c r="A32" s="113" t="s">
        <v>208</v>
      </c>
      <c r="B32" s="50">
        <v>12</v>
      </c>
      <c r="C32" s="50"/>
      <c r="D32" s="50">
        <v>12</v>
      </c>
      <c r="E32" s="50"/>
      <c r="F32" s="50">
        <v>12</v>
      </c>
      <c r="G32" s="50"/>
      <c r="H32" s="50">
        <v>12</v>
      </c>
      <c r="I32" s="50"/>
      <c r="J32" s="50">
        <v>12</v>
      </c>
      <c r="K32" s="50"/>
      <c r="L32" s="50">
        <v>12</v>
      </c>
      <c r="M32" s="50"/>
      <c r="N32" s="50"/>
      <c r="O32" s="50"/>
      <c r="P32" s="50"/>
      <c r="Q32" s="50"/>
      <c r="R32" s="50"/>
      <c r="S32" s="50"/>
    </row>
    <row r="33" spans="1:19" ht="15" x14ac:dyDescent="0.3">
      <c r="A33" s="113" t="s">
        <v>210</v>
      </c>
      <c r="B33" s="50">
        <v>42</v>
      </c>
      <c r="C33" s="50"/>
      <c r="D33" s="50">
        <v>42</v>
      </c>
      <c r="E33" s="50"/>
      <c r="F33" s="50">
        <v>42</v>
      </c>
      <c r="G33" s="50"/>
      <c r="H33" s="50">
        <v>42</v>
      </c>
      <c r="I33" s="50"/>
      <c r="J33" s="50">
        <v>42</v>
      </c>
      <c r="K33" s="50"/>
      <c r="L33" s="50">
        <v>42</v>
      </c>
      <c r="M33" s="50"/>
      <c r="N33" s="50"/>
      <c r="O33" s="50"/>
      <c r="P33" s="50"/>
      <c r="Q33" s="50"/>
      <c r="R33" s="50"/>
      <c r="S33" s="50"/>
    </row>
    <row r="34" spans="1:19" ht="15" x14ac:dyDescent="0.3">
      <c r="A34" s="113" t="s">
        <v>211</v>
      </c>
      <c r="B34" s="50">
        <v>30</v>
      </c>
      <c r="C34" s="50"/>
      <c r="D34" s="50">
        <v>30</v>
      </c>
      <c r="E34" s="50"/>
      <c r="F34" s="50">
        <v>30</v>
      </c>
      <c r="G34" s="50"/>
      <c r="H34" s="50">
        <v>30</v>
      </c>
      <c r="I34" s="50"/>
      <c r="J34" s="50">
        <v>30</v>
      </c>
      <c r="K34" s="50"/>
      <c r="L34" s="50">
        <v>30</v>
      </c>
      <c r="M34" s="50"/>
      <c r="N34" s="50"/>
      <c r="O34" s="50"/>
      <c r="P34" s="50"/>
      <c r="Q34" s="50"/>
      <c r="R34" s="50"/>
      <c r="S34" s="50"/>
    </row>
    <row r="35" spans="1:19" ht="30" x14ac:dyDescent="0.3">
      <c r="A35" s="113" t="s">
        <v>212</v>
      </c>
      <c r="B35" s="50">
        <v>15</v>
      </c>
      <c r="C35" s="50"/>
      <c r="D35" s="50">
        <v>15</v>
      </c>
      <c r="E35" s="50"/>
      <c r="F35" s="50">
        <v>15</v>
      </c>
      <c r="G35" s="50"/>
      <c r="H35" s="50">
        <v>15</v>
      </c>
      <c r="I35" s="50"/>
      <c r="J35" s="50">
        <v>15</v>
      </c>
      <c r="K35" s="50"/>
      <c r="L35" s="50">
        <v>15</v>
      </c>
      <c r="M35" s="50"/>
      <c r="N35" s="50"/>
      <c r="O35" s="50"/>
      <c r="P35" s="50"/>
      <c r="Q35" s="50"/>
      <c r="R35" s="50"/>
      <c r="S35" s="50"/>
    </row>
    <row r="36" spans="1:19" ht="30" x14ac:dyDescent="0.3">
      <c r="A36" s="113" t="s">
        <v>213</v>
      </c>
      <c r="B36" s="50">
        <v>15</v>
      </c>
      <c r="C36" s="50"/>
      <c r="D36" s="50">
        <v>15</v>
      </c>
      <c r="E36" s="50"/>
      <c r="F36" s="50">
        <v>15</v>
      </c>
      <c r="G36" s="50"/>
      <c r="H36" s="50">
        <v>15</v>
      </c>
      <c r="I36" s="50"/>
      <c r="J36" s="50">
        <v>15</v>
      </c>
      <c r="K36" s="50"/>
      <c r="L36" s="50">
        <v>15</v>
      </c>
      <c r="M36" s="50"/>
      <c r="N36" s="50"/>
      <c r="O36" s="50"/>
      <c r="P36" s="50"/>
      <c r="Q36" s="50"/>
      <c r="R36" s="50"/>
      <c r="S36" s="50"/>
    </row>
    <row r="37" spans="1:19" ht="15" x14ac:dyDescent="0.3">
      <c r="A37" s="113" t="s">
        <v>214</v>
      </c>
      <c r="B37" s="50">
        <v>5</v>
      </c>
      <c r="C37" s="50"/>
      <c r="D37" s="50">
        <v>5</v>
      </c>
      <c r="E37" s="50"/>
      <c r="F37" s="50">
        <v>5</v>
      </c>
      <c r="G37" s="50"/>
      <c r="H37" s="50">
        <v>5</v>
      </c>
      <c r="I37" s="50"/>
      <c r="J37" s="50">
        <v>5</v>
      </c>
      <c r="K37" s="50"/>
      <c r="L37" s="50">
        <v>5</v>
      </c>
      <c r="M37" s="50"/>
      <c r="N37" s="50"/>
      <c r="O37" s="50"/>
      <c r="P37" s="50"/>
      <c r="Q37" s="50"/>
      <c r="R37" s="50"/>
      <c r="S37" s="50"/>
    </row>
    <row r="38" spans="1:19" ht="15" x14ac:dyDescent="0.3">
      <c r="A38" s="116"/>
      <c r="B38" s="67">
        <f>SUM(B26:B37)</f>
        <v>321</v>
      </c>
      <c r="C38" s="67"/>
      <c r="D38" s="67">
        <f t="shared" ref="D38:R38" si="1">SUM(D26:D37)</f>
        <v>313</v>
      </c>
      <c r="E38" s="67"/>
      <c r="F38" s="67">
        <f t="shared" si="1"/>
        <v>321</v>
      </c>
      <c r="G38" s="67"/>
      <c r="H38" s="67">
        <f t="shared" si="1"/>
        <v>321</v>
      </c>
      <c r="I38" s="67"/>
      <c r="J38" s="67">
        <f t="shared" si="1"/>
        <v>321</v>
      </c>
      <c r="K38" s="67"/>
      <c r="L38" s="67">
        <f t="shared" si="1"/>
        <v>316</v>
      </c>
      <c r="M38" s="67"/>
      <c r="N38" s="67">
        <f t="shared" si="1"/>
        <v>37</v>
      </c>
      <c r="O38" s="67"/>
      <c r="P38" s="67">
        <f t="shared" si="1"/>
        <v>37</v>
      </c>
      <c r="Q38" s="67"/>
      <c r="R38" s="67">
        <f t="shared" si="1"/>
        <v>37</v>
      </c>
      <c r="S38" s="67"/>
    </row>
    <row r="39" spans="1:19" x14ac:dyDescent="0.3">
      <c r="A39" s="36" t="s">
        <v>71</v>
      </c>
      <c r="B39" s="36"/>
      <c r="C39" s="36"/>
      <c r="D39" s="15"/>
      <c r="E39" s="15"/>
      <c r="F39" s="15"/>
      <c r="G39" s="15"/>
      <c r="H39" s="15"/>
      <c r="I39" s="15"/>
      <c r="J39" s="15"/>
      <c r="K39" s="15"/>
      <c r="L39" s="15"/>
      <c r="M39" s="15"/>
      <c r="N39" s="15"/>
    </row>
    <row r="40" spans="1:19" x14ac:dyDescent="0.3">
      <c r="A40" s="36" t="s">
        <v>32</v>
      </c>
      <c r="B40" s="36"/>
      <c r="C40" s="36"/>
      <c r="D40" s="15"/>
      <c r="E40" s="15"/>
      <c r="F40" s="15"/>
      <c r="G40" s="15"/>
      <c r="H40" s="15"/>
      <c r="I40" s="15"/>
      <c r="J40" s="15"/>
      <c r="K40" s="15"/>
      <c r="L40" s="15"/>
      <c r="M40" s="15"/>
      <c r="N40" s="15"/>
    </row>
    <row r="41" spans="1:19" x14ac:dyDescent="0.3">
      <c r="A41" s="51" t="s">
        <v>90</v>
      </c>
      <c r="B41" s="36"/>
      <c r="C41" s="36"/>
      <c r="D41" s="15"/>
      <c r="E41" s="15"/>
      <c r="F41" s="15"/>
      <c r="G41" s="15"/>
      <c r="H41" s="15"/>
      <c r="I41" s="15"/>
      <c r="J41" s="15"/>
      <c r="K41" s="15"/>
      <c r="L41" s="15"/>
      <c r="M41" s="15"/>
      <c r="N41" s="15"/>
    </row>
    <row r="42" spans="1:19" x14ac:dyDescent="0.3">
      <c r="A42" s="51" t="s">
        <v>89</v>
      </c>
    </row>
    <row r="43" spans="1:19" s="53" customFormat="1" x14ac:dyDescent="0.3">
      <c r="A43" s="36" t="s">
        <v>87</v>
      </c>
      <c r="B43" s="52"/>
      <c r="C43" s="52"/>
      <c r="D43" s="52"/>
      <c r="E43" s="52"/>
    </row>
    <row r="44" spans="1:19" x14ac:dyDescent="0.3">
      <c r="A44" s="51" t="s">
        <v>137</v>
      </c>
      <c r="B44" s="36"/>
      <c r="C44" s="36"/>
      <c r="D44" s="15"/>
      <c r="E44" s="15"/>
      <c r="F44" s="15"/>
      <c r="G44" s="15"/>
      <c r="H44" s="15"/>
      <c r="I44" s="15"/>
      <c r="J44" s="15"/>
      <c r="K44" s="15"/>
      <c r="L44" s="15"/>
      <c r="M44" s="15"/>
      <c r="N44" s="15"/>
    </row>
    <row r="45" spans="1:19" x14ac:dyDescent="0.3">
      <c r="A45" s="54" t="s">
        <v>135</v>
      </c>
      <c r="B45" s="36"/>
      <c r="C45" s="36"/>
      <c r="D45" s="15"/>
      <c r="E45" s="15"/>
      <c r="F45" s="15"/>
      <c r="G45" s="15"/>
      <c r="H45" s="15"/>
      <c r="I45" s="15"/>
      <c r="J45" s="15"/>
      <c r="K45" s="15"/>
      <c r="L45" s="15"/>
      <c r="M45" s="15"/>
      <c r="N45" s="15"/>
    </row>
    <row r="46" spans="1:19" x14ac:dyDescent="0.3">
      <c r="A46" s="51" t="s">
        <v>132</v>
      </c>
    </row>
    <row r="47" spans="1:19" x14ac:dyDescent="0.3">
      <c r="A47" s="51"/>
    </row>
    <row r="49" spans="1:18" s="7" customFormat="1" ht="15.6" customHeight="1" x14ac:dyDescent="0.3">
      <c r="A49" s="6" t="s">
        <v>78</v>
      </c>
    </row>
    <row r="50" spans="1:18" ht="27.6" x14ac:dyDescent="0.3">
      <c r="A50" s="55" t="s">
        <v>26</v>
      </c>
      <c r="B50" s="14" t="s">
        <v>27</v>
      </c>
      <c r="C50" s="14" t="s">
        <v>165</v>
      </c>
      <c r="D50" s="15"/>
      <c r="E50" s="15"/>
      <c r="F50" s="15"/>
      <c r="G50" s="15"/>
      <c r="H50" s="15"/>
      <c r="I50" s="15"/>
      <c r="J50" s="15"/>
      <c r="K50" s="15"/>
      <c r="L50" s="16"/>
      <c r="M50" s="16"/>
      <c r="N50" s="40"/>
    </row>
    <row r="51" spans="1:18" x14ac:dyDescent="0.3">
      <c r="A51" s="138">
        <v>45016</v>
      </c>
      <c r="B51" s="35" t="s">
        <v>7</v>
      </c>
      <c r="C51" s="50" t="s">
        <v>346</v>
      </c>
      <c r="D51" s="15"/>
      <c r="E51" s="15"/>
      <c r="F51" s="15"/>
      <c r="G51" s="15"/>
      <c r="H51" s="15"/>
      <c r="I51" s="15"/>
      <c r="J51" s="15"/>
      <c r="K51" s="40"/>
      <c r="L51" s="40"/>
      <c r="N51" s="40"/>
    </row>
    <row r="52" spans="1:18" x14ac:dyDescent="0.3">
      <c r="D52" s="56" t="s">
        <v>41</v>
      </c>
      <c r="E52" s="57"/>
      <c r="F52" s="57"/>
      <c r="G52" s="57"/>
      <c r="H52" s="57"/>
      <c r="I52" s="58"/>
      <c r="J52" s="56" t="s">
        <v>95</v>
      </c>
      <c r="K52" s="57"/>
      <c r="L52" s="57"/>
      <c r="M52" s="57"/>
      <c r="N52" s="57"/>
      <c r="O52" s="57"/>
      <c r="P52" s="57"/>
      <c r="Q52" s="57"/>
      <c r="R52" s="58"/>
    </row>
    <row r="53" spans="1:18" ht="82.8" x14ac:dyDescent="0.3">
      <c r="A53" s="20" t="s">
        <v>40</v>
      </c>
      <c r="B53" s="20" t="s">
        <v>44</v>
      </c>
      <c r="C53" s="20" t="s">
        <v>43</v>
      </c>
      <c r="D53" s="21" t="s">
        <v>166</v>
      </c>
      <c r="E53" s="21"/>
      <c r="F53" s="21" t="s">
        <v>167</v>
      </c>
      <c r="G53" s="21" t="s">
        <v>220</v>
      </c>
      <c r="H53" s="21" t="s">
        <v>168</v>
      </c>
      <c r="I53" s="59" t="s">
        <v>169</v>
      </c>
      <c r="J53" s="21" t="s">
        <v>170</v>
      </c>
      <c r="K53" s="21" t="s">
        <v>70</v>
      </c>
      <c r="L53" s="59" t="s">
        <v>171</v>
      </c>
      <c r="M53" s="21" t="s">
        <v>172</v>
      </c>
      <c r="N53" s="21" t="s">
        <v>68</v>
      </c>
      <c r="O53" s="59" t="s">
        <v>173</v>
      </c>
      <c r="P53" s="21" t="s">
        <v>174</v>
      </c>
      <c r="Q53" s="21" t="s">
        <v>53</v>
      </c>
      <c r="R53" s="59" t="s">
        <v>175</v>
      </c>
    </row>
    <row r="54" spans="1:18" ht="90" x14ac:dyDescent="0.3">
      <c r="A54" s="118" t="s">
        <v>215</v>
      </c>
      <c r="B54" s="118" t="s">
        <v>199</v>
      </c>
      <c r="C54" s="24" t="s">
        <v>219</v>
      </c>
      <c r="D54" s="50" t="s">
        <v>35</v>
      </c>
      <c r="E54" s="50"/>
      <c r="F54" s="50"/>
      <c r="G54" s="50">
        <v>230</v>
      </c>
      <c r="H54" s="50" t="s">
        <v>35</v>
      </c>
      <c r="I54" s="50"/>
      <c r="J54" s="50"/>
      <c r="K54" s="50"/>
      <c r="L54" s="50"/>
      <c r="M54" s="50"/>
      <c r="N54" s="50"/>
      <c r="O54" s="50"/>
      <c r="P54" s="50"/>
      <c r="Q54" s="50"/>
      <c r="R54" s="50"/>
    </row>
    <row r="55" spans="1:18" ht="90" x14ac:dyDescent="0.3">
      <c r="A55" s="118" t="s">
        <v>215</v>
      </c>
      <c r="B55" s="118" t="s">
        <v>216</v>
      </c>
      <c r="C55" s="24" t="s">
        <v>219</v>
      </c>
      <c r="D55" s="50"/>
      <c r="E55" s="50"/>
      <c r="F55" s="50"/>
      <c r="G55" s="50">
        <v>104</v>
      </c>
      <c r="H55" s="50"/>
      <c r="I55" s="50"/>
      <c r="J55" s="50"/>
      <c r="K55" s="50"/>
      <c r="L55" s="50"/>
      <c r="M55" s="50"/>
      <c r="N55" s="50"/>
      <c r="O55" s="50"/>
      <c r="P55" s="50"/>
      <c r="Q55" s="50"/>
      <c r="R55" s="50"/>
    </row>
    <row r="56" spans="1:18" ht="90" x14ac:dyDescent="0.3">
      <c r="A56" s="118" t="s">
        <v>215</v>
      </c>
      <c r="B56" s="118" t="s">
        <v>203</v>
      </c>
      <c r="C56" s="24" t="s">
        <v>219</v>
      </c>
      <c r="D56" s="50"/>
      <c r="E56" s="50"/>
      <c r="F56" s="50"/>
      <c r="G56" s="50">
        <v>123</v>
      </c>
      <c r="H56" s="50"/>
      <c r="I56" s="50"/>
      <c r="J56" s="50"/>
      <c r="K56" s="50"/>
      <c r="L56" s="50"/>
      <c r="M56" s="50"/>
      <c r="N56" s="50"/>
      <c r="O56" s="50"/>
      <c r="P56" s="50"/>
      <c r="Q56" s="50"/>
      <c r="R56" s="50"/>
    </row>
    <row r="57" spans="1:18" ht="90" x14ac:dyDescent="0.3">
      <c r="A57" s="118" t="s">
        <v>215</v>
      </c>
      <c r="B57" s="118" t="s">
        <v>204</v>
      </c>
      <c r="C57" s="24" t="s">
        <v>219</v>
      </c>
      <c r="D57" s="50"/>
      <c r="E57" s="50"/>
      <c r="F57" s="50"/>
      <c r="G57" s="50">
        <v>47</v>
      </c>
      <c r="H57" s="50"/>
      <c r="I57" s="50"/>
      <c r="J57" s="50"/>
      <c r="K57" s="50"/>
      <c r="L57" s="50"/>
      <c r="M57" s="50"/>
      <c r="N57" s="50"/>
      <c r="O57" s="50"/>
      <c r="P57" s="50"/>
      <c r="Q57" s="50"/>
      <c r="R57" s="50"/>
    </row>
    <row r="58" spans="1:18" ht="90" x14ac:dyDescent="0.3">
      <c r="A58" s="118" t="s">
        <v>215</v>
      </c>
      <c r="B58" s="118" t="s">
        <v>205</v>
      </c>
      <c r="C58" s="24" t="s">
        <v>219</v>
      </c>
      <c r="D58" s="50"/>
      <c r="E58" s="50"/>
      <c r="F58" s="50"/>
      <c r="G58" s="50">
        <v>25</v>
      </c>
      <c r="H58" s="50"/>
      <c r="I58" s="50"/>
      <c r="J58" s="50"/>
      <c r="K58" s="50"/>
      <c r="L58" s="50"/>
      <c r="M58" s="50"/>
      <c r="N58" s="50"/>
      <c r="O58" s="50"/>
      <c r="P58" s="50"/>
      <c r="Q58" s="50"/>
      <c r="R58" s="50"/>
    </row>
    <row r="59" spans="1:18" ht="120" x14ac:dyDescent="0.3">
      <c r="A59" s="118" t="s">
        <v>215</v>
      </c>
      <c r="B59" s="118" t="s">
        <v>217</v>
      </c>
      <c r="C59" s="24" t="s">
        <v>219</v>
      </c>
      <c r="D59" s="50"/>
      <c r="E59" s="50"/>
      <c r="F59" s="50"/>
      <c r="G59" s="50">
        <f>(17+11+18+26+12+15+9+14+33+24+19+11+14)</f>
        <v>223</v>
      </c>
      <c r="H59" s="50"/>
      <c r="I59" s="50"/>
      <c r="J59" s="50"/>
      <c r="K59" s="50"/>
      <c r="L59" s="50"/>
      <c r="M59" s="50"/>
      <c r="N59" s="50"/>
      <c r="O59" s="50"/>
      <c r="P59" s="50"/>
      <c r="Q59" s="50"/>
      <c r="R59" s="50"/>
    </row>
    <row r="60" spans="1:18" ht="60" x14ac:dyDescent="0.3">
      <c r="A60" s="118" t="s">
        <v>218</v>
      </c>
      <c r="B60" s="118" t="s">
        <v>221</v>
      </c>
      <c r="C60" s="24" t="s">
        <v>219</v>
      </c>
      <c r="D60" s="50"/>
      <c r="E60" s="50"/>
      <c r="F60" s="50"/>
      <c r="G60" s="50">
        <v>255</v>
      </c>
      <c r="H60" s="50"/>
      <c r="I60" s="50"/>
      <c r="J60" s="50"/>
      <c r="K60" s="50"/>
      <c r="L60" s="50"/>
      <c r="M60" s="50"/>
      <c r="N60" s="50"/>
      <c r="O60" s="50"/>
      <c r="P60" s="50"/>
      <c r="Q60" s="50"/>
      <c r="R60" s="50"/>
    </row>
    <row r="61" spans="1:18" ht="60" x14ac:dyDescent="0.3">
      <c r="A61" s="118" t="s">
        <v>218</v>
      </c>
      <c r="B61" s="118" t="s">
        <v>222</v>
      </c>
      <c r="C61" s="24" t="s">
        <v>219</v>
      </c>
      <c r="D61" s="50"/>
      <c r="E61" s="50"/>
      <c r="F61" s="50"/>
      <c r="G61" s="50">
        <v>163</v>
      </c>
      <c r="H61" s="50"/>
      <c r="I61" s="50"/>
      <c r="J61" s="50"/>
      <c r="K61" s="50"/>
      <c r="L61" s="50"/>
      <c r="M61" s="50"/>
      <c r="N61" s="50"/>
      <c r="O61" s="50"/>
      <c r="P61" s="50"/>
      <c r="Q61" s="50"/>
      <c r="R61" s="50"/>
    </row>
    <row r="62" spans="1:18" ht="60" x14ac:dyDescent="0.3">
      <c r="A62" s="118" t="s">
        <v>218</v>
      </c>
      <c r="B62" s="118" t="s">
        <v>223</v>
      </c>
      <c r="C62" s="24" t="s">
        <v>219</v>
      </c>
      <c r="D62" s="50"/>
      <c r="E62" s="50"/>
      <c r="F62" s="50"/>
      <c r="G62" s="50">
        <v>6</v>
      </c>
      <c r="H62" s="50"/>
      <c r="I62" s="50"/>
      <c r="J62" s="50"/>
      <c r="K62" s="50"/>
      <c r="L62" s="50"/>
      <c r="M62" s="50"/>
      <c r="N62" s="50"/>
      <c r="O62" s="50"/>
      <c r="P62" s="50"/>
      <c r="Q62" s="50"/>
      <c r="R62" s="50"/>
    </row>
    <row r="63" spans="1:18" x14ac:dyDescent="0.3">
      <c r="A63" s="51" t="s">
        <v>93</v>
      </c>
      <c r="B63" s="36"/>
      <c r="C63" s="15"/>
      <c r="D63" s="15"/>
      <c r="E63" s="15"/>
      <c r="F63" s="15"/>
      <c r="G63" s="15"/>
      <c r="H63" s="15"/>
      <c r="I63" s="15"/>
      <c r="J63" s="15"/>
      <c r="K63" s="15"/>
      <c r="L63" s="15"/>
      <c r="N63" s="15"/>
    </row>
    <row r="64" spans="1:18" x14ac:dyDescent="0.3">
      <c r="A64" s="51" t="s">
        <v>94</v>
      </c>
      <c r="B64" s="36"/>
      <c r="C64" s="15"/>
      <c r="D64" s="15"/>
      <c r="E64" s="15"/>
      <c r="F64" s="15"/>
      <c r="G64" s="15"/>
      <c r="H64" s="15"/>
      <c r="I64" s="15"/>
      <c r="J64" s="15"/>
      <c r="K64" s="15"/>
      <c r="L64" s="15"/>
      <c r="M64" s="15"/>
      <c r="N64" s="15"/>
    </row>
    <row r="65" spans="1:14" x14ac:dyDescent="0.3">
      <c r="A65" s="51" t="s">
        <v>91</v>
      </c>
      <c r="B65" s="36"/>
      <c r="C65" s="15"/>
      <c r="D65" s="15"/>
      <c r="E65" s="15"/>
      <c r="F65" s="15"/>
      <c r="G65" s="15"/>
      <c r="H65" s="15"/>
      <c r="I65" s="15"/>
      <c r="J65" s="15"/>
      <c r="K65" s="15"/>
      <c r="L65" s="15"/>
      <c r="M65" s="15"/>
      <c r="N65" s="15"/>
    </row>
    <row r="66" spans="1:14" x14ac:dyDescent="0.3">
      <c r="A66" s="51" t="s">
        <v>92</v>
      </c>
      <c r="B66" s="36"/>
      <c r="C66" s="15"/>
      <c r="D66" s="15"/>
      <c r="E66" s="15"/>
      <c r="F66" s="15"/>
      <c r="G66" s="15"/>
      <c r="H66" s="15"/>
      <c r="I66" s="15"/>
      <c r="J66" s="15"/>
      <c r="K66" s="15"/>
      <c r="L66" s="15"/>
      <c r="M66" s="15"/>
      <c r="N66" s="15"/>
    </row>
    <row r="67" spans="1:14" x14ac:dyDescent="0.3">
      <c r="A67" s="51"/>
      <c r="B67" s="36"/>
      <c r="C67" s="15"/>
      <c r="D67" s="15"/>
      <c r="E67" s="15"/>
      <c r="F67" s="15"/>
      <c r="G67" s="15"/>
      <c r="H67" s="15"/>
      <c r="I67" s="15"/>
      <c r="J67" s="15"/>
      <c r="K67" s="15"/>
      <c r="L67" s="15"/>
      <c r="M67" s="15"/>
      <c r="N67" s="15"/>
    </row>
    <row r="68" spans="1:14" x14ac:dyDescent="0.3">
      <c r="A68" s="36"/>
      <c r="D68" s="60"/>
      <c r="E68" s="60"/>
      <c r="F68" s="60"/>
      <c r="G68" s="60"/>
      <c r="H68" s="60"/>
      <c r="I68" s="60"/>
      <c r="J68" s="60"/>
      <c r="K68" s="60"/>
      <c r="L68" s="60"/>
      <c r="M68" s="60"/>
      <c r="N68" s="60"/>
    </row>
    <row r="69" spans="1:14" x14ac:dyDescent="0.3">
      <c r="A69" s="36"/>
      <c r="D69" s="15"/>
      <c r="E69" s="15"/>
      <c r="F69" s="15"/>
      <c r="G69" s="15"/>
      <c r="H69" s="15"/>
      <c r="I69" s="15"/>
      <c r="J69" s="15"/>
      <c r="K69" s="15"/>
      <c r="L69" s="15"/>
      <c r="M69" s="15"/>
      <c r="N69" s="15"/>
    </row>
    <row r="70" spans="1:14" x14ac:dyDescent="0.3">
      <c r="A70" s="6" t="s">
        <v>54</v>
      </c>
      <c r="B70" s="27"/>
      <c r="C70" s="61"/>
    </row>
    <row r="71" spans="1:14" ht="87" customHeight="1" x14ac:dyDescent="0.3">
      <c r="A71" s="28" t="s">
        <v>84</v>
      </c>
      <c r="B71" s="28" t="s">
        <v>347</v>
      </c>
      <c r="C71" s="15"/>
    </row>
    <row r="72" spans="1:14" ht="117.6" customHeight="1" x14ac:dyDescent="0.3">
      <c r="A72" s="28" t="s">
        <v>85</v>
      </c>
      <c r="B72" s="28" t="s">
        <v>356</v>
      </c>
      <c r="C72" s="15"/>
    </row>
  </sheetData>
  <mergeCells count="10">
    <mergeCell ref="B23:T23"/>
    <mergeCell ref="R24:S24"/>
    <mergeCell ref="P24:Q24"/>
    <mergeCell ref="L24:M24"/>
    <mergeCell ref="N24:O24"/>
    <mergeCell ref="B24:C24"/>
    <mergeCell ref="F24:G24"/>
    <mergeCell ref="H24:I24"/>
    <mergeCell ref="J24:K24"/>
    <mergeCell ref="D24:E2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DE692-89D5-48EF-B46A-D5D8EFF7E7BE}">
  <dimension ref="A1:O37"/>
  <sheetViews>
    <sheetView workbookViewId="0">
      <selection activeCell="D5" sqref="D5"/>
    </sheetView>
  </sheetViews>
  <sheetFormatPr defaultColWidth="9.109375" defaultRowHeight="14.4" x14ac:dyDescent="0.3"/>
  <cols>
    <col min="1" max="1" width="19.5546875" style="34" customWidth="1"/>
    <col min="2" max="2" width="18.5546875" style="34" customWidth="1"/>
    <col min="3" max="3" width="16.88671875" style="34" customWidth="1"/>
    <col min="4" max="5" width="15.44140625" style="34" customWidth="1"/>
    <col min="6" max="9" width="16.109375" style="34" customWidth="1"/>
    <col min="10" max="13" width="22.5546875" style="34" customWidth="1"/>
    <col min="14" max="14" width="28.6640625" style="34" customWidth="1"/>
    <col min="15" max="15" width="26.21875" style="34" customWidth="1"/>
    <col min="16" max="16384" width="9.109375" style="34"/>
  </cols>
  <sheetData>
    <row r="1" spans="1:15" s="32" customFormat="1" ht="15.6" x14ac:dyDescent="0.3">
      <c r="A1" s="30" t="s">
        <v>108</v>
      </c>
      <c r="B1" s="31"/>
    </row>
    <row r="2" spans="1:15" s="32" customFormat="1" x14ac:dyDescent="0.3">
      <c r="A2" s="5" t="s">
        <v>58</v>
      </c>
    </row>
    <row r="3" spans="1:15" s="32" customFormat="1" ht="15.6" x14ac:dyDescent="0.3">
      <c r="A3" s="5" t="s">
        <v>57</v>
      </c>
      <c r="B3" s="31"/>
    </row>
    <row r="4" spans="1:15" s="1" customFormat="1" x14ac:dyDescent="0.3">
      <c r="A4" s="5" t="s">
        <v>62</v>
      </c>
    </row>
    <row r="5" spans="1:15" x14ac:dyDescent="0.3">
      <c r="A5" s="14" t="s">
        <v>26</v>
      </c>
      <c r="B5" s="14" t="s">
        <v>27</v>
      </c>
      <c r="C5" s="3"/>
      <c r="D5" s="3"/>
      <c r="E5" s="3"/>
      <c r="F5" s="3"/>
      <c r="G5" s="3"/>
      <c r="H5" s="3"/>
      <c r="I5" s="3"/>
      <c r="J5" s="3"/>
      <c r="K5" s="3"/>
      <c r="L5" s="3"/>
      <c r="M5" s="3"/>
      <c r="N5" s="3"/>
      <c r="O5" s="33"/>
    </row>
    <row r="6" spans="1:15" x14ac:dyDescent="0.3">
      <c r="A6" s="18" t="s">
        <v>224</v>
      </c>
      <c r="B6" s="18" t="s">
        <v>7</v>
      </c>
      <c r="C6" s="3"/>
      <c r="D6" s="3"/>
      <c r="E6" s="3"/>
      <c r="F6" s="3"/>
      <c r="G6" s="3"/>
      <c r="H6" s="3"/>
      <c r="I6" s="3"/>
      <c r="J6" s="3"/>
      <c r="K6" s="3"/>
      <c r="L6" s="3"/>
      <c r="M6" s="3"/>
      <c r="N6" s="3"/>
      <c r="O6" s="33"/>
    </row>
    <row r="7" spans="1:15" ht="41.4" x14ac:dyDescent="0.3">
      <c r="A7" s="20" t="s">
        <v>23</v>
      </c>
      <c r="B7" s="21" t="s">
        <v>47</v>
      </c>
      <c r="C7" s="21" t="s">
        <v>22</v>
      </c>
      <c r="D7" s="21" t="s">
        <v>103</v>
      </c>
      <c r="E7" s="21" t="s">
        <v>109</v>
      </c>
      <c r="F7" s="21" t="s">
        <v>61</v>
      </c>
      <c r="G7" s="124" t="s">
        <v>249</v>
      </c>
      <c r="H7" s="21" t="s">
        <v>110</v>
      </c>
      <c r="I7" s="21" t="s">
        <v>106</v>
      </c>
      <c r="J7" s="21" t="s">
        <v>107</v>
      </c>
      <c r="K7" s="21" t="s">
        <v>100</v>
      </c>
      <c r="L7" s="21" t="s">
        <v>101</v>
      </c>
      <c r="M7" s="21" t="s">
        <v>111</v>
      </c>
      <c r="N7" s="21" t="s">
        <v>37</v>
      </c>
      <c r="O7" s="33"/>
    </row>
    <row r="8" spans="1:15" ht="57.6" x14ac:dyDescent="0.3">
      <c r="A8" s="125" t="s">
        <v>250</v>
      </c>
      <c r="B8" t="s">
        <v>65</v>
      </c>
      <c r="C8" t="s">
        <v>251</v>
      </c>
      <c r="D8" s="125" t="s">
        <v>252</v>
      </c>
      <c r="E8" s="126" t="s">
        <v>245</v>
      </c>
      <c r="F8" s="127" t="s">
        <v>253</v>
      </c>
      <c r="G8">
        <v>139</v>
      </c>
      <c r="H8" s="128" t="s">
        <v>254</v>
      </c>
      <c r="I8" s="125" t="s">
        <v>255</v>
      </c>
      <c r="J8" s="125" t="s">
        <v>256</v>
      </c>
      <c r="K8" s="35" t="s">
        <v>257</v>
      </c>
      <c r="L8" s="35"/>
      <c r="M8" s="35"/>
      <c r="N8" s="35"/>
    </row>
    <row r="9" spans="1:15" ht="187.2" x14ac:dyDescent="0.3">
      <c r="A9" s="125" t="s">
        <v>258</v>
      </c>
      <c r="B9" t="s">
        <v>65</v>
      </c>
      <c r="C9" t="s">
        <v>251</v>
      </c>
      <c r="D9" s="125" t="s">
        <v>259</v>
      </c>
      <c r="E9" s="126" t="s">
        <v>245</v>
      </c>
      <c r="F9" s="127" t="s">
        <v>253</v>
      </c>
      <c r="G9">
        <v>2520</v>
      </c>
      <c r="H9" s="128" t="s">
        <v>254</v>
      </c>
      <c r="I9" s="125" t="s">
        <v>260</v>
      </c>
      <c r="J9" s="125" t="s">
        <v>261</v>
      </c>
      <c r="K9" s="35" t="s">
        <v>262</v>
      </c>
      <c r="L9" s="35"/>
      <c r="M9" s="35"/>
      <c r="N9" s="35"/>
    </row>
    <row r="10" spans="1:15" ht="28.8" x14ac:dyDescent="0.3">
      <c r="A10" s="125" t="s">
        <v>263</v>
      </c>
      <c r="B10" t="s">
        <v>67</v>
      </c>
      <c r="C10" t="s">
        <v>264</v>
      </c>
      <c r="D10" s="125" t="s">
        <v>265</v>
      </c>
      <c r="E10" s="126" t="s">
        <v>245</v>
      </c>
      <c r="F10" s="127" t="s">
        <v>253</v>
      </c>
      <c r="G10">
        <v>2</v>
      </c>
      <c r="H10" s="128" t="s">
        <v>254</v>
      </c>
      <c r="I10" s="125" t="s">
        <v>266</v>
      </c>
      <c r="J10" s="125" t="s">
        <v>267</v>
      </c>
      <c r="K10" s="35" t="s">
        <v>268</v>
      </c>
      <c r="L10" s="35"/>
      <c r="M10" s="35"/>
      <c r="N10" s="35"/>
    </row>
    <row r="11" spans="1:15" ht="86.4" x14ac:dyDescent="0.3">
      <c r="A11" s="125" t="s">
        <v>269</v>
      </c>
      <c r="B11" t="s">
        <v>65</v>
      </c>
      <c r="C11" t="s">
        <v>270</v>
      </c>
      <c r="D11" s="125" t="s">
        <v>271</v>
      </c>
      <c r="E11" s="126" t="s">
        <v>245</v>
      </c>
      <c r="F11" s="127" t="s">
        <v>253</v>
      </c>
      <c r="G11">
        <v>8793</v>
      </c>
      <c r="H11" s="128" t="s">
        <v>254</v>
      </c>
      <c r="I11" s="125" t="s">
        <v>272</v>
      </c>
      <c r="J11" s="125" t="s">
        <v>273</v>
      </c>
      <c r="K11" s="35" t="s">
        <v>274</v>
      </c>
      <c r="L11" s="35"/>
      <c r="M11" s="35"/>
      <c r="N11" s="35"/>
    </row>
    <row r="12" spans="1:15" ht="43.8" x14ac:dyDescent="0.35">
      <c r="A12" s="125" t="s">
        <v>275</v>
      </c>
      <c r="B12" t="s">
        <v>65</v>
      </c>
      <c r="C12" t="s">
        <v>276</v>
      </c>
      <c r="D12" s="125" t="s">
        <v>277</v>
      </c>
      <c r="E12" s="126" t="s">
        <v>245</v>
      </c>
      <c r="F12" s="127" t="s">
        <v>253</v>
      </c>
      <c r="G12">
        <v>112</v>
      </c>
      <c r="H12" s="128" t="s">
        <v>254</v>
      </c>
      <c r="I12" s="125" t="s">
        <v>278</v>
      </c>
      <c r="J12" s="125" t="s">
        <v>279</v>
      </c>
      <c r="K12" s="35" t="s">
        <v>280</v>
      </c>
      <c r="L12" s="35"/>
      <c r="M12" s="35"/>
      <c r="N12" s="35"/>
    </row>
    <row r="13" spans="1:15" ht="130.19999999999999" x14ac:dyDescent="0.35">
      <c r="A13" s="125" t="s">
        <v>281</v>
      </c>
      <c r="B13" t="s">
        <v>65</v>
      </c>
      <c r="C13" t="s">
        <v>282</v>
      </c>
      <c r="D13" s="125" t="s">
        <v>283</v>
      </c>
      <c r="E13" s="126" t="s">
        <v>245</v>
      </c>
      <c r="F13" s="127" t="s">
        <v>253</v>
      </c>
      <c r="G13">
        <v>4065</v>
      </c>
      <c r="H13" s="128" t="s">
        <v>254</v>
      </c>
      <c r="I13" s="125" t="s">
        <v>284</v>
      </c>
      <c r="J13" s="125" t="s">
        <v>285</v>
      </c>
      <c r="K13" s="35" t="s">
        <v>286</v>
      </c>
      <c r="L13" s="129"/>
      <c r="M13" s="129"/>
      <c r="N13" s="129"/>
    </row>
    <row r="14" spans="1:15" ht="101.4" x14ac:dyDescent="0.35">
      <c r="A14" s="125" t="s">
        <v>287</v>
      </c>
      <c r="B14" t="s">
        <v>65</v>
      </c>
      <c r="C14" t="s">
        <v>288</v>
      </c>
      <c r="D14" s="125" t="s">
        <v>289</v>
      </c>
      <c r="E14" s="126" t="s">
        <v>245</v>
      </c>
      <c r="F14" s="127" t="s">
        <v>253</v>
      </c>
      <c r="G14">
        <v>32</v>
      </c>
      <c r="H14" s="128" t="s">
        <v>254</v>
      </c>
      <c r="I14" s="125" t="s">
        <v>290</v>
      </c>
      <c r="J14" s="125" t="s">
        <v>291</v>
      </c>
      <c r="K14" s="35" t="s">
        <v>292</v>
      </c>
      <c r="L14" s="129"/>
      <c r="M14" s="129"/>
      <c r="N14" s="129"/>
    </row>
    <row r="15" spans="1:15" ht="72.599999999999994" x14ac:dyDescent="0.35">
      <c r="A15" s="125" t="s">
        <v>293</v>
      </c>
      <c r="B15" t="s">
        <v>65</v>
      </c>
      <c r="C15" t="s">
        <v>294</v>
      </c>
      <c r="D15" s="125" t="s">
        <v>295</v>
      </c>
      <c r="E15" s="126" t="s">
        <v>245</v>
      </c>
      <c r="F15" s="127" t="s">
        <v>253</v>
      </c>
      <c r="G15">
        <v>97</v>
      </c>
      <c r="H15" s="128" t="s">
        <v>254</v>
      </c>
      <c r="I15" s="125" t="s">
        <v>296</v>
      </c>
      <c r="J15" s="125" t="s">
        <v>297</v>
      </c>
      <c r="K15" s="35" t="s">
        <v>298</v>
      </c>
      <c r="L15" s="129"/>
      <c r="M15" s="129"/>
      <c r="N15" s="129"/>
    </row>
    <row r="16" spans="1:15" ht="72.599999999999994" x14ac:dyDescent="0.35">
      <c r="A16" s="125" t="s">
        <v>299</v>
      </c>
      <c r="B16" t="s">
        <v>65</v>
      </c>
      <c r="C16" t="s">
        <v>300</v>
      </c>
      <c r="D16" s="125" t="s">
        <v>301</v>
      </c>
      <c r="E16" s="126" t="s">
        <v>245</v>
      </c>
      <c r="F16" s="127" t="s">
        <v>253</v>
      </c>
      <c r="G16">
        <v>540</v>
      </c>
      <c r="H16" s="128" t="s">
        <v>254</v>
      </c>
      <c r="I16" s="125" t="s">
        <v>302</v>
      </c>
      <c r="J16" s="125" t="s">
        <v>303</v>
      </c>
      <c r="K16" s="35" t="s">
        <v>304</v>
      </c>
      <c r="L16" s="129"/>
      <c r="M16" s="129"/>
      <c r="N16" s="129"/>
    </row>
    <row r="17" spans="1:14" ht="115.8" x14ac:dyDescent="0.35">
      <c r="A17" s="125" t="s">
        <v>305</v>
      </c>
      <c r="B17" t="s">
        <v>65</v>
      </c>
      <c r="C17" t="s">
        <v>306</v>
      </c>
      <c r="D17" s="130" t="s">
        <v>307</v>
      </c>
      <c r="E17" s="126" t="s">
        <v>245</v>
      </c>
      <c r="F17" s="127" t="s">
        <v>253</v>
      </c>
      <c r="G17">
        <v>4664</v>
      </c>
      <c r="H17" s="128" t="s">
        <v>254</v>
      </c>
      <c r="I17" s="125" t="s">
        <v>308</v>
      </c>
      <c r="J17" s="125" t="s">
        <v>309</v>
      </c>
      <c r="K17" s="35" t="s">
        <v>310</v>
      </c>
      <c r="L17" s="129"/>
      <c r="M17" s="129"/>
      <c r="N17" s="129"/>
    </row>
    <row r="18" spans="1:14" ht="29.4" x14ac:dyDescent="0.35">
      <c r="A18" s="125" t="s">
        <v>311</v>
      </c>
      <c r="B18" t="s">
        <v>65</v>
      </c>
      <c r="C18" t="s">
        <v>312</v>
      </c>
      <c r="D18" s="125" t="s">
        <v>313</v>
      </c>
      <c r="E18" s="126" t="s">
        <v>245</v>
      </c>
      <c r="F18" s="127" t="s">
        <v>253</v>
      </c>
      <c r="G18">
        <v>17</v>
      </c>
      <c r="H18" s="128" t="s">
        <v>254</v>
      </c>
      <c r="I18" s="125" t="s">
        <v>314</v>
      </c>
      <c r="J18" s="125" t="s">
        <v>315</v>
      </c>
      <c r="K18" s="35" t="s">
        <v>316</v>
      </c>
      <c r="L18" s="129"/>
      <c r="M18" s="129"/>
      <c r="N18" s="129"/>
    </row>
    <row r="19" spans="1:14" ht="72.599999999999994" x14ac:dyDescent="0.35">
      <c r="A19" s="125" t="s">
        <v>317</v>
      </c>
      <c r="B19" t="s">
        <v>65</v>
      </c>
      <c r="C19" t="s">
        <v>318</v>
      </c>
      <c r="D19" s="125" t="s">
        <v>319</v>
      </c>
      <c r="E19" s="126" t="s">
        <v>245</v>
      </c>
      <c r="F19" s="127" t="s">
        <v>253</v>
      </c>
      <c r="G19">
        <v>16</v>
      </c>
      <c r="H19" s="128" t="s">
        <v>254</v>
      </c>
      <c r="I19" s="125" t="s">
        <v>320</v>
      </c>
      <c r="J19" s="125" t="s">
        <v>321</v>
      </c>
      <c r="K19" s="35" t="s">
        <v>322</v>
      </c>
      <c r="L19" s="129"/>
      <c r="M19" s="129"/>
      <c r="N19" s="129"/>
    </row>
    <row r="20" spans="1:14" ht="72.599999999999994" x14ac:dyDescent="0.35">
      <c r="A20" s="125" t="s">
        <v>323</v>
      </c>
      <c r="B20" t="s">
        <v>65</v>
      </c>
      <c r="C20" t="s">
        <v>324</v>
      </c>
      <c r="D20" s="125" t="s">
        <v>325</v>
      </c>
      <c r="E20" s="126" t="s">
        <v>245</v>
      </c>
      <c r="F20" s="127" t="s">
        <v>253</v>
      </c>
      <c r="G20">
        <v>81</v>
      </c>
      <c r="H20" s="128" t="s">
        <v>254</v>
      </c>
      <c r="I20" s="125" t="s">
        <v>326</v>
      </c>
      <c r="J20" s="125" t="s">
        <v>327</v>
      </c>
      <c r="K20" s="35" t="s">
        <v>328</v>
      </c>
      <c r="L20" s="129"/>
      <c r="M20" s="129"/>
      <c r="N20" s="129"/>
    </row>
    <row r="21" spans="1:14" ht="115.8" x14ac:dyDescent="0.35">
      <c r="A21" s="125" t="s">
        <v>329</v>
      </c>
      <c r="B21" t="s">
        <v>65</v>
      </c>
      <c r="C21" t="s">
        <v>330</v>
      </c>
      <c r="D21" s="125" t="s">
        <v>331</v>
      </c>
      <c r="E21" s="126" t="s">
        <v>245</v>
      </c>
      <c r="F21" s="127" t="s">
        <v>253</v>
      </c>
      <c r="G21">
        <v>446</v>
      </c>
      <c r="H21" s="128" t="s">
        <v>254</v>
      </c>
      <c r="I21" s="125" t="s">
        <v>332</v>
      </c>
      <c r="J21" s="125" t="s">
        <v>333</v>
      </c>
      <c r="K21" s="35" t="s">
        <v>334</v>
      </c>
      <c r="L21" s="129"/>
      <c r="M21" s="129"/>
      <c r="N21" s="129"/>
    </row>
    <row r="22" spans="1:14" ht="87" x14ac:dyDescent="0.35">
      <c r="A22" s="125" t="s">
        <v>335</v>
      </c>
      <c r="B22" t="s">
        <v>65</v>
      </c>
      <c r="C22" t="s">
        <v>336</v>
      </c>
      <c r="D22" s="125" t="s">
        <v>337</v>
      </c>
      <c r="E22" s="126" t="s">
        <v>245</v>
      </c>
      <c r="F22" s="127" t="s">
        <v>253</v>
      </c>
      <c r="G22">
        <v>540</v>
      </c>
      <c r="H22" s="128" t="s">
        <v>254</v>
      </c>
      <c r="I22" s="125" t="s">
        <v>338</v>
      </c>
      <c r="J22" s="125" t="s">
        <v>339</v>
      </c>
      <c r="K22" s="35" t="s">
        <v>340</v>
      </c>
      <c r="L22" s="129"/>
      <c r="M22" s="129"/>
      <c r="N22" s="129"/>
    </row>
    <row r="23" spans="1:14" x14ac:dyDescent="0.3">
      <c r="A23" s="131"/>
      <c r="B23" s="131"/>
      <c r="C23" s="129"/>
      <c r="D23" s="129"/>
      <c r="E23" s="129"/>
      <c r="F23" s="129"/>
      <c r="G23" s="129"/>
      <c r="H23" s="129"/>
      <c r="I23" s="129"/>
      <c r="J23" s="129"/>
      <c r="K23" s="129"/>
      <c r="L23" s="129"/>
      <c r="M23" s="129"/>
      <c r="N23" s="129"/>
    </row>
    <row r="24" spans="1:14" x14ac:dyDescent="0.3">
      <c r="A24" s="36" t="s">
        <v>48</v>
      </c>
      <c r="B24" s="36"/>
      <c r="C24" s="37"/>
      <c r="D24" s="37"/>
      <c r="E24" s="37"/>
      <c r="F24" s="37"/>
      <c r="G24" s="37"/>
      <c r="H24" s="37"/>
      <c r="I24" s="37"/>
      <c r="J24" s="37"/>
      <c r="K24" s="37"/>
      <c r="L24" s="37"/>
      <c r="M24" s="37"/>
      <c r="N24" s="37"/>
    </row>
    <row r="25" spans="1:14" x14ac:dyDescent="0.3">
      <c r="A25" s="36" t="s">
        <v>65</v>
      </c>
      <c r="B25" s="3"/>
      <c r="C25" s="37"/>
      <c r="D25" s="37"/>
      <c r="E25" s="37"/>
      <c r="F25" s="37"/>
      <c r="G25" s="37"/>
      <c r="H25" s="37"/>
      <c r="I25" s="37"/>
      <c r="J25" s="37"/>
      <c r="K25" s="37"/>
      <c r="L25" s="37"/>
      <c r="M25" s="37"/>
      <c r="N25" s="37"/>
    </row>
    <row r="26" spans="1:14" x14ac:dyDescent="0.3">
      <c r="A26" s="36" t="s">
        <v>66</v>
      </c>
      <c r="B26" s="3"/>
      <c r="C26" s="37"/>
      <c r="D26" s="37"/>
      <c r="E26" s="37"/>
      <c r="F26" s="37"/>
      <c r="G26" s="37"/>
      <c r="H26" s="37"/>
      <c r="I26" s="37"/>
      <c r="J26" s="37"/>
      <c r="K26" s="37"/>
      <c r="L26" s="37"/>
      <c r="M26" s="37"/>
      <c r="N26" s="37"/>
    </row>
    <row r="27" spans="1:14" x14ac:dyDescent="0.3">
      <c r="A27" s="36" t="s">
        <v>69</v>
      </c>
      <c r="B27" s="3"/>
      <c r="C27" s="37"/>
      <c r="D27" s="37"/>
      <c r="E27" s="37"/>
      <c r="F27" s="37"/>
      <c r="G27" s="37"/>
      <c r="H27" s="37"/>
      <c r="I27" s="37"/>
      <c r="J27" s="37"/>
      <c r="K27" s="37"/>
      <c r="L27" s="37"/>
      <c r="M27" s="37"/>
      <c r="N27" s="37"/>
    </row>
    <row r="28" spans="1:14" x14ac:dyDescent="0.3">
      <c r="A28" s="36" t="s">
        <v>67</v>
      </c>
      <c r="B28" s="3"/>
      <c r="C28" s="37"/>
      <c r="D28" s="37"/>
      <c r="E28" s="37"/>
      <c r="F28" s="37"/>
      <c r="G28" s="37"/>
      <c r="H28" s="37"/>
      <c r="I28" s="37"/>
      <c r="J28" s="37"/>
      <c r="K28" s="37"/>
      <c r="L28" s="37"/>
      <c r="M28" s="37"/>
      <c r="N28" s="37"/>
    </row>
    <row r="29" spans="1:14" x14ac:dyDescent="0.3">
      <c r="A29" s="36" t="s">
        <v>55</v>
      </c>
      <c r="B29" s="3"/>
      <c r="C29" s="37"/>
      <c r="D29" s="37"/>
      <c r="E29" s="37"/>
      <c r="F29" s="37"/>
      <c r="G29" s="37"/>
      <c r="H29" s="37"/>
      <c r="I29" s="37"/>
      <c r="J29" s="37"/>
      <c r="K29" s="37"/>
      <c r="L29" s="37"/>
      <c r="M29" s="37"/>
      <c r="N29" s="37"/>
    </row>
    <row r="30" spans="1:14" x14ac:dyDescent="0.3">
      <c r="A30" s="36" t="s">
        <v>104</v>
      </c>
      <c r="B30" s="3"/>
      <c r="C30" s="37"/>
      <c r="D30" s="37"/>
      <c r="E30" s="37"/>
      <c r="F30" s="37"/>
      <c r="G30" s="37"/>
      <c r="H30" s="37"/>
      <c r="I30" s="37"/>
      <c r="J30" s="37"/>
      <c r="K30" s="37"/>
      <c r="L30" s="37"/>
      <c r="M30" s="37"/>
      <c r="N30" s="37"/>
    </row>
    <row r="31" spans="1:14" x14ac:dyDescent="0.3">
      <c r="A31" s="36" t="s">
        <v>105</v>
      </c>
      <c r="B31" s="3"/>
      <c r="C31" s="3"/>
      <c r="D31" s="3"/>
      <c r="E31" s="3"/>
      <c r="F31" s="3"/>
      <c r="G31" s="3"/>
      <c r="H31" s="3"/>
      <c r="I31" s="3"/>
      <c r="J31" s="3"/>
      <c r="K31" s="3"/>
      <c r="L31" s="3"/>
      <c r="M31" s="3"/>
      <c r="N31" s="3"/>
    </row>
    <row r="32" spans="1:14" x14ac:dyDescent="0.3">
      <c r="A32" s="36" t="s">
        <v>112</v>
      </c>
      <c r="B32" s="3"/>
      <c r="C32" s="3"/>
      <c r="D32" s="3"/>
      <c r="E32" s="3"/>
      <c r="F32" s="3"/>
      <c r="G32" s="3"/>
      <c r="H32" s="3"/>
      <c r="I32" s="3"/>
      <c r="J32" s="3"/>
      <c r="K32" s="3"/>
      <c r="L32" s="3"/>
      <c r="M32" s="3"/>
      <c r="N32" s="3"/>
    </row>
    <row r="33" spans="1:14" x14ac:dyDescent="0.3">
      <c r="A33" s="36"/>
      <c r="B33" s="3"/>
      <c r="C33" s="3"/>
      <c r="D33" s="3"/>
      <c r="E33" s="3"/>
      <c r="F33" s="3"/>
      <c r="G33" s="3"/>
      <c r="H33" s="3"/>
      <c r="I33" s="3"/>
      <c r="J33" s="3"/>
      <c r="K33" s="3"/>
      <c r="L33" s="3"/>
      <c r="M33" s="3"/>
      <c r="N33" s="3"/>
    </row>
    <row r="34" spans="1:14" x14ac:dyDescent="0.3">
      <c r="A34" s="3"/>
      <c r="B34" s="3"/>
      <c r="C34" s="3"/>
      <c r="D34" s="3"/>
      <c r="E34" s="3"/>
      <c r="F34" s="3"/>
      <c r="G34" s="3"/>
      <c r="H34" s="3"/>
      <c r="I34" s="3"/>
      <c r="J34" s="3"/>
      <c r="K34" s="3"/>
      <c r="L34" s="3"/>
      <c r="M34" s="3"/>
      <c r="N34" s="3"/>
    </row>
    <row r="35" spans="1:14" x14ac:dyDescent="0.3">
      <c r="A35" s="6" t="s">
        <v>54</v>
      </c>
      <c r="B35" s="26"/>
      <c r="C35" s="27"/>
      <c r="D35" s="3"/>
      <c r="E35" s="3"/>
      <c r="F35" s="3"/>
      <c r="G35" s="3"/>
      <c r="H35" s="3"/>
      <c r="I35" s="3"/>
      <c r="J35" s="3"/>
      <c r="K35" s="3"/>
      <c r="L35" s="3"/>
      <c r="M35" s="3"/>
      <c r="N35" s="3"/>
    </row>
    <row r="36" spans="1:14" ht="57.6" x14ac:dyDescent="0.3">
      <c r="A36" s="38" t="s">
        <v>98</v>
      </c>
      <c r="B36" s="28" t="s">
        <v>341</v>
      </c>
      <c r="C36" s="3"/>
      <c r="D36" s="3"/>
      <c r="E36" s="3"/>
      <c r="F36" s="3"/>
      <c r="G36" s="3"/>
      <c r="H36" s="3"/>
      <c r="I36" s="3"/>
      <c r="J36" s="3"/>
      <c r="K36" s="3"/>
      <c r="L36" s="3"/>
      <c r="M36" s="3"/>
      <c r="N36" s="3"/>
    </row>
    <row r="37" spans="1:14" x14ac:dyDescent="0.3">
      <c r="A37" s="39"/>
      <c r="B37" s="39"/>
      <c r="C37"/>
      <c r="D37"/>
      <c r="E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0B77-4B02-4100-9819-3A32767B82D4}">
  <dimension ref="A1:G22"/>
  <sheetViews>
    <sheetView workbookViewId="0">
      <selection activeCell="E5" sqref="E5"/>
    </sheetView>
  </sheetViews>
  <sheetFormatPr defaultColWidth="9.109375" defaultRowHeight="13.8" x14ac:dyDescent="0.3"/>
  <cols>
    <col min="1" max="1" width="18.88671875" style="13" customWidth="1"/>
    <col min="2" max="2" width="24.109375" style="13" customWidth="1"/>
    <col min="3" max="4" width="20.5546875" style="13" customWidth="1"/>
    <col min="5" max="5" width="21.109375" style="13" customWidth="1"/>
    <col min="6" max="6" width="19.44140625" style="13" customWidth="1"/>
    <col min="7" max="7" width="25.44140625" style="13" customWidth="1"/>
    <col min="8" max="8" width="31.109375" style="13" customWidth="1"/>
    <col min="9" max="9" width="23.6640625" style="13" customWidth="1"/>
    <col min="10" max="16384" width="9.109375" style="13"/>
  </cols>
  <sheetData>
    <row r="1" spans="1:7" ht="15.6" x14ac:dyDescent="0.3">
      <c r="A1" s="4" t="s">
        <v>79</v>
      </c>
      <c r="B1" s="12"/>
    </row>
    <row r="2" spans="1:7" customFormat="1" ht="14.4" x14ac:dyDescent="0.3">
      <c r="A2" s="5" t="s">
        <v>59</v>
      </c>
    </row>
    <row r="3" spans="1:7" customFormat="1" ht="14.4" x14ac:dyDescent="0.3">
      <c r="A3" s="5" t="s">
        <v>60</v>
      </c>
    </row>
    <row r="4" spans="1:7" s="1" customFormat="1" ht="14.4" x14ac:dyDescent="0.3">
      <c r="A4" s="5" t="s">
        <v>62</v>
      </c>
    </row>
    <row r="5" spans="1:7" x14ac:dyDescent="0.3">
      <c r="A5" s="14" t="s">
        <v>26</v>
      </c>
      <c r="B5" s="14" t="s">
        <v>27</v>
      </c>
      <c r="C5" s="15"/>
      <c r="D5" s="16"/>
      <c r="E5" s="16"/>
      <c r="F5" s="16"/>
      <c r="G5" s="17"/>
    </row>
    <row r="6" spans="1:7" x14ac:dyDescent="0.3">
      <c r="A6" s="18" t="s">
        <v>224</v>
      </c>
      <c r="B6" s="19" t="s">
        <v>7</v>
      </c>
      <c r="C6" s="15"/>
      <c r="D6" s="16"/>
      <c r="E6" s="16"/>
      <c r="F6" s="16"/>
    </row>
    <row r="7" spans="1:7" x14ac:dyDescent="0.3">
      <c r="A7" s="15"/>
      <c r="B7" s="151" t="s">
        <v>42</v>
      </c>
      <c r="C7" s="152"/>
      <c r="D7" s="153"/>
      <c r="E7" s="15"/>
      <c r="F7" s="15"/>
    </row>
    <row r="8" spans="1:7" ht="41.4" x14ac:dyDescent="0.3">
      <c r="A8" s="20" t="s">
        <v>96</v>
      </c>
      <c r="B8" s="21" t="s">
        <v>28</v>
      </c>
      <c r="C8" s="21" t="s">
        <v>34</v>
      </c>
      <c r="D8" s="21" t="s">
        <v>33</v>
      </c>
      <c r="E8" s="22" t="s">
        <v>52</v>
      </c>
      <c r="F8" s="22" t="s">
        <v>56</v>
      </c>
    </row>
    <row r="9" spans="1:7" ht="86.4" x14ac:dyDescent="0.3">
      <c r="A9" s="132" t="s">
        <v>342</v>
      </c>
      <c r="B9" s="133" t="s">
        <v>343</v>
      </c>
      <c r="C9" s="139" t="s">
        <v>353</v>
      </c>
      <c r="D9" s="134"/>
      <c r="E9" s="134"/>
      <c r="F9" s="134" t="s">
        <v>14</v>
      </c>
    </row>
    <row r="10" spans="1:7" ht="229.2" customHeight="1" x14ac:dyDescent="0.3">
      <c r="A10" s="140" t="s">
        <v>348</v>
      </c>
      <c r="B10" s="140" t="s">
        <v>354</v>
      </c>
      <c r="C10" s="140" t="s">
        <v>355</v>
      </c>
      <c r="D10" s="140"/>
      <c r="E10" s="141"/>
      <c r="F10" s="142" t="s">
        <v>14</v>
      </c>
    </row>
    <row r="11" spans="1:7" ht="100.8" x14ac:dyDescent="0.3">
      <c r="A11" s="23" t="s">
        <v>349</v>
      </c>
      <c r="B11" s="23"/>
      <c r="C11" s="23"/>
      <c r="D11" s="23"/>
      <c r="E11" s="143" t="s">
        <v>350</v>
      </c>
      <c r="F11" s="144" t="s">
        <v>14</v>
      </c>
    </row>
    <row r="12" spans="1:7" ht="124.2" x14ac:dyDescent="0.3">
      <c r="A12" s="23" t="s">
        <v>349</v>
      </c>
      <c r="B12" s="145"/>
      <c r="C12" s="145"/>
      <c r="D12" s="145"/>
      <c r="E12" s="146" t="s">
        <v>351</v>
      </c>
      <c r="F12" s="144" t="s">
        <v>14</v>
      </c>
    </row>
    <row r="13" spans="1:7" x14ac:dyDescent="0.3">
      <c r="A13" s="15"/>
      <c r="B13" s="15"/>
      <c r="C13" s="15"/>
      <c r="D13" s="15"/>
      <c r="E13" s="15"/>
      <c r="F13" s="15"/>
    </row>
    <row r="14" spans="1:7" ht="14.4" x14ac:dyDescent="0.3">
      <c r="A14" s="6" t="s">
        <v>54</v>
      </c>
      <c r="B14" s="26"/>
      <c r="C14" s="27"/>
      <c r="D14" s="15"/>
      <c r="E14" s="15"/>
      <c r="F14" s="15"/>
    </row>
    <row r="15" spans="1:7" ht="41.4" x14ac:dyDescent="0.3">
      <c r="A15" s="28" t="s">
        <v>80</v>
      </c>
      <c r="B15" s="28" t="s">
        <v>352</v>
      </c>
      <c r="C15" s="3"/>
      <c r="D15" s="15"/>
      <c r="E15" s="15"/>
      <c r="F15" s="15"/>
    </row>
    <row r="16" spans="1:7" x14ac:dyDescent="0.3">
      <c r="A16" s="15"/>
      <c r="B16" s="15"/>
      <c r="C16" s="15"/>
      <c r="D16" s="15"/>
    </row>
    <row r="17" spans="1:4" x14ac:dyDescent="0.3">
      <c r="A17" s="15"/>
      <c r="B17" s="15"/>
      <c r="C17" s="15"/>
      <c r="D17" s="15"/>
    </row>
    <row r="18" spans="1:4" x14ac:dyDescent="0.3">
      <c r="A18" s="15"/>
      <c r="B18" s="15"/>
      <c r="C18" s="15"/>
      <c r="D18" s="15"/>
    </row>
    <row r="21" spans="1:4" x14ac:dyDescent="0.3">
      <c r="A21" s="29"/>
      <c r="B21" s="29"/>
    </row>
    <row r="22" spans="1:4" x14ac:dyDescent="0.3">
      <c r="A22" s="29"/>
      <c r="B22" s="29"/>
    </row>
  </sheetData>
  <mergeCells count="1">
    <mergeCell ref="B7:D7"/>
  </mergeCells>
  <hyperlinks>
    <hyperlink ref="B9" r:id="rId1" xr:uid="{2FA896CE-B723-497E-9042-B74295C32512}"/>
    <hyperlink ref="E11" r:id="rId2" xr:uid="{9CACEAB0-6F33-4DA4-950F-4A749B140915}"/>
    <hyperlink ref="C9" r:id="rId3" xr:uid="{B244E24C-41CB-46B7-A697-7ED3370EBABC}"/>
  </hyperlinks>
  <pageMargins left="0.7" right="0.7" top="0.75" bottom="0.75" header="0.3" footer="0.3"/>
  <pageSetup paperSize="9" orientation="portrait" horizontalDpi="300" verticalDpi="3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9"/>
  <sheetViews>
    <sheetView topLeftCell="D1" zoomScale="115" zoomScaleNormal="115" workbookViewId="0">
      <selection activeCell="G6" sqref="G6"/>
    </sheetView>
  </sheetViews>
  <sheetFormatPr defaultColWidth="8.6640625" defaultRowHeight="14.4" x14ac:dyDescent="0.3"/>
  <cols>
    <col min="1" max="1" width="27.109375" customWidth="1"/>
    <col min="2" max="2" width="12.109375" customWidth="1"/>
    <col min="3" max="3" width="12.5546875" customWidth="1"/>
    <col min="4" max="4" width="12.21875" customWidth="1"/>
    <col min="5" max="5" width="13.5546875" customWidth="1"/>
    <col min="6" max="6" width="10.6640625" customWidth="1"/>
    <col min="7" max="7" width="14.88671875" customWidth="1"/>
    <col min="8" max="8" width="11.21875" customWidth="1"/>
    <col min="9" max="9" width="11" customWidth="1"/>
    <col min="10" max="10" width="13.6640625" customWidth="1"/>
    <col min="11" max="12" width="13.109375" customWidth="1"/>
    <col min="13" max="13" width="14.88671875" customWidth="1"/>
  </cols>
  <sheetData>
    <row r="1" spans="1:16" ht="15.6" x14ac:dyDescent="0.3">
      <c r="A1" s="4" t="s">
        <v>142</v>
      </c>
    </row>
    <row r="2" spans="1:16" x14ac:dyDescent="0.3">
      <c r="A2" s="5" t="s">
        <v>143</v>
      </c>
    </row>
    <row r="3" spans="1:16" x14ac:dyDescent="0.3">
      <c r="A3" s="5" t="s">
        <v>144</v>
      </c>
    </row>
    <row r="4" spans="1:16" s="7" customFormat="1" ht="15.6" customHeight="1" x14ac:dyDescent="0.3">
      <c r="A4" s="6" t="s">
        <v>197</v>
      </c>
    </row>
    <row r="5" spans="1:16" x14ac:dyDescent="0.3">
      <c r="A5" s="8" t="s">
        <v>54</v>
      </c>
      <c r="B5" s="9"/>
      <c r="C5" s="159"/>
      <c r="D5" s="159"/>
    </row>
    <row r="6" spans="1:16" ht="24" x14ac:dyDescent="0.3">
      <c r="A6" s="10" t="s">
        <v>197</v>
      </c>
      <c r="B6" s="158" t="s">
        <v>7</v>
      </c>
      <c r="C6" s="158"/>
      <c r="D6" s="158"/>
    </row>
    <row r="8" spans="1:16" x14ac:dyDescent="0.3">
      <c r="A8" s="160" t="s">
        <v>185</v>
      </c>
      <c r="B8" s="161"/>
      <c r="C8" s="161"/>
      <c r="D8" s="161"/>
      <c r="E8" s="161"/>
      <c r="F8" s="96"/>
      <c r="G8" s="97"/>
      <c r="H8" s="100"/>
      <c r="I8" s="160" t="s">
        <v>186</v>
      </c>
      <c r="J8" s="161"/>
      <c r="K8" s="161"/>
      <c r="L8" s="161"/>
      <c r="M8" s="161"/>
      <c r="N8" s="161"/>
      <c r="O8" s="96"/>
      <c r="P8" s="97"/>
    </row>
    <row r="9" spans="1:16" x14ac:dyDescent="0.3">
      <c r="A9" s="80"/>
      <c r="G9" s="11"/>
      <c r="I9" s="80"/>
      <c r="P9" s="11"/>
    </row>
    <row r="10" spans="1:16" x14ac:dyDescent="0.3">
      <c r="A10" s="80"/>
      <c r="G10" s="11"/>
      <c r="I10" s="80"/>
      <c r="P10" s="11"/>
    </row>
    <row r="11" spans="1:16" x14ac:dyDescent="0.3">
      <c r="A11" s="80"/>
      <c r="G11" s="11"/>
      <c r="I11" s="80"/>
      <c r="P11" s="11"/>
    </row>
    <row r="12" spans="1:16" x14ac:dyDescent="0.3">
      <c r="A12" s="80"/>
      <c r="G12" s="11"/>
      <c r="I12" s="80"/>
      <c r="P12" s="11"/>
    </row>
    <row r="13" spans="1:16" x14ac:dyDescent="0.3">
      <c r="A13" s="80"/>
      <c r="G13" s="11"/>
      <c r="I13" s="80"/>
      <c r="P13" s="11"/>
    </row>
    <row r="14" spans="1:16" x14ac:dyDescent="0.3">
      <c r="A14" s="80"/>
      <c r="G14" s="11"/>
      <c r="I14" s="80"/>
      <c r="P14" s="11"/>
    </row>
    <row r="15" spans="1:16" x14ac:dyDescent="0.3">
      <c r="A15" s="80"/>
      <c r="G15" s="11"/>
      <c r="I15" s="80"/>
      <c r="P15" s="11"/>
    </row>
    <row r="16" spans="1:16" x14ac:dyDescent="0.3">
      <c r="A16" s="80"/>
      <c r="G16" s="11"/>
      <c r="I16" s="80"/>
      <c r="P16" s="11"/>
    </row>
    <row r="17" spans="1:16" x14ac:dyDescent="0.3">
      <c r="A17" s="80"/>
      <c r="G17" s="11"/>
      <c r="I17" s="80"/>
      <c r="P17" s="11"/>
    </row>
    <row r="18" spans="1:16" x14ac:dyDescent="0.3">
      <c r="A18" s="80"/>
      <c r="G18" s="11"/>
      <c r="I18" s="80"/>
      <c r="P18" s="11"/>
    </row>
    <row r="19" spans="1:16" x14ac:dyDescent="0.3">
      <c r="A19" s="80"/>
      <c r="G19" s="11"/>
      <c r="I19" s="80"/>
      <c r="P19" s="11"/>
    </row>
    <row r="20" spans="1:16" x14ac:dyDescent="0.3">
      <c r="A20" s="80"/>
      <c r="G20" s="11"/>
      <c r="I20" s="80"/>
      <c r="P20" s="11"/>
    </row>
    <row r="21" spans="1:16" x14ac:dyDescent="0.3">
      <c r="A21" s="80"/>
      <c r="G21" s="11"/>
      <c r="I21" s="80"/>
      <c r="P21" s="11"/>
    </row>
    <row r="22" spans="1:16" x14ac:dyDescent="0.3">
      <c r="A22" s="85"/>
      <c r="B22" s="86"/>
      <c r="C22" s="86"/>
      <c r="D22" s="86"/>
      <c r="E22" s="86"/>
      <c r="F22" s="86"/>
      <c r="G22" s="87"/>
      <c r="I22" s="85"/>
      <c r="J22" s="86"/>
      <c r="K22" s="86"/>
      <c r="L22" s="86"/>
      <c r="M22" s="86"/>
      <c r="N22" s="86"/>
      <c r="O22" s="86"/>
      <c r="P22" s="87"/>
    </row>
    <row r="25" spans="1:16" s="7" customFormat="1" ht="15.6" customHeight="1" x14ac:dyDescent="0.3">
      <c r="A25" s="6" t="s">
        <v>150</v>
      </c>
    </row>
    <row r="26" spans="1:16" x14ac:dyDescent="0.3">
      <c r="A26" s="8" t="s">
        <v>54</v>
      </c>
      <c r="B26" s="159"/>
      <c r="C26" s="159"/>
      <c r="D26" s="159"/>
    </row>
    <row r="27" spans="1:16" ht="48" x14ac:dyDescent="0.3">
      <c r="A27" s="10" t="s">
        <v>150</v>
      </c>
      <c r="B27" s="158" t="s">
        <v>7</v>
      </c>
      <c r="C27" s="158"/>
      <c r="D27" s="158"/>
    </row>
    <row r="29" spans="1:16" ht="41.4" x14ac:dyDescent="0.3">
      <c r="A29" s="81" t="s">
        <v>149</v>
      </c>
      <c r="B29" s="82" t="s">
        <v>151</v>
      </c>
      <c r="C29" s="83" t="s">
        <v>152</v>
      </c>
      <c r="D29" s="84" t="s">
        <v>191</v>
      </c>
      <c r="E29" s="82" t="s">
        <v>153</v>
      </c>
      <c r="F29" s="83" t="s">
        <v>154</v>
      </c>
      <c r="G29" s="84" t="s">
        <v>187</v>
      </c>
      <c r="H29" s="82" t="s">
        <v>155</v>
      </c>
      <c r="I29" s="83" t="s">
        <v>156</v>
      </c>
      <c r="J29" s="84" t="s">
        <v>188</v>
      </c>
      <c r="K29" s="82" t="s">
        <v>157</v>
      </c>
      <c r="L29" s="83" t="s">
        <v>158</v>
      </c>
      <c r="M29" s="84" t="s">
        <v>189</v>
      </c>
    </row>
    <row r="30" spans="1:16" s="95" customFormat="1" ht="43.2" x14ac:dyDescent="0.3">
      <c r="A30" s="111" t="s">
        <v>198</v>
      </c>
      <c r="B30" s="91">
        <v>5555</v>
      </c>
      <c r="C30" s="92">
        <v>463</v>
      </c>
      <c r="D30" s="93"/>
      <c r="F30" s="112">
        <v>1081</v>
      </c>
      <c r="G30" s="93"/>
      <c r="H30" s="91"/>
      <c r="I30" s="92">
        <v>787</v>
      </c>
      <c r="J30" s="93"/>
      <c r="K30" s="94"/>
      <c r="L30" s="93">
        <v>0.45140000000000002</v>
      </c>
      <c r="M30" s="93"/>
    </row>
    <row r="31" spans="1:16" x14ac:dyDescent="0.3">
      <c r="A31" s="88"/>
      <c r="B31" s="88"/>
      <c r="C31" s="89"/>
      <c r="D31" s="90"/>
      <c r="E31" s="88"/>
      <c r="F31" s="89"/>
      <c r="G31" s="90"/>
      <c r="H31" s="88"/>
      <c r="I31" s="89"/>
      <c r="J31" s="90"/>
      <c r="K31" s="88"/>
      <c r="L31" s="89"/>
      <c r="M31" s="90"/>
    </row>
    <row r="32" spans="1:16" x14ac:dyDescent="0.3">
      <c r="A32" s="99" t="s">
        <v>190</v>
      </c>
    </row>
    <row r="35" spans="1:4" x14ac:dyDescent="0.3">
      <c r="A35" s="6" t="s">
        <v>196</v>
      </c>
      <c r="B35" s="6"/>
    </row>
    <row r="36" spans="1:4" x14ac:dyDescent="0.3">
      <c r="A36" s="98" t="s">
        <v>145</v>
      </c>
      <c r="B36" s="98" t="s">
        <v>192</v>
      </c>
      <c r="C36" s="98"/>
      <c r="D36" s="98"/>
    </row>
    <row r="37" spans="1:4" x14ac:dyDescent="0.3">
      <c r="A37" s="98" t="s">
        <v>146</v>
      </c>
      <c r="B37" s="98" t="s">
        <v>193</v>
      </c>
      <c r="C37" s="98"/>
      <c r="D37" s="98"/>
    </row>
    <row r="38" spans="1:4" x14ac:dyDescent="0.3">
      <c r="A38" s="98" t="s">
        <v>147</v>
      </c>
      <c r="B38" s="98" t="s">
        <v>194</v>
      </c>
      <c r="C38" s="98"/>
      <c r="D38" s="98"/>
    </row>
    <row r="39" spans="1:4" x14ac:dyDescent="0.3">
      <c r="A39" s="98" t="s">
        <v>148</v>
      </c>
      <c r="B39" s="98" t="s">
        <v>195</v>
      </c>
      <c r="C39" s="98"/>
      <c r="D39" s="98"/>
    </row>
  </sheetData>
  <mergeCells count="6">
    <mergeCell ref="B27:D27"/>
    <mergeCell ref="C5:D5"/>
    <mergeCell ref="B26:D26"/>
    <mergeCell ref="A8:E8"/>
    <mergeCell ref="I8:N8"/>
    <mergeCell ref="B6:D6"/>
  </mergeCells>
  <hyperlinks>
    <hyperlink ref="A30" r:id="rId1" xr:uid="{BFE8A710-D597-4FC4-89EE-6796ADE15824}"/>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Themes</vt:lpstr>
      <vt:lpstr>Comments</vt:lpstr>
      <vt:lpstr>1 (Data)</vt:lpstr>
      <vt:lpstr>2(Products)</vt:lpstr>
      <vt:lpstr>3(Data providers)</vt:lpstr>
      <vt:lpstr>4(Web services)</vt:lpstr>
      <vt:lpstr>5(Web traffic)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Alessandra Giorgetti</cp:lastModifiedBy>
  <cp:lastPrinted>2020-06-15T08:28:46Z</cp:lastPrinted>
  <dcterms:created xsi:type="dcterms:W3CDTF">2018-04-24T06:01:14Z</dcterms:created>
  <dcterms:modified xsi:type="dcterms:W3CDTF">2023-04-15T16:23:11Z</dcterms:modified>
</cp:coreProperties>
</file>