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aless\Downloads\"/>
    </mc:Choice>
  </mc:AlternateContent>
  <xr:revisionPtr revIDLastSave="0" documentId="8_{814E56BF-28B0-41B4-87BD-3B0A398898B8}" xr6:coauthVersionLast="46" xr6:coauthVersionMax="46" xr10:uidLastSave="{00000000-0000-0000-0000-000000000000}"/>
  <bookViews>
    <workbookView xWindow="-98" yWindow="-98" windowWidth="20715" windowHeight="13276" tabRatio="773" activeTab="1" xr2:uid="{00000000-000D-0000-FFFF-FFFF00000000}"/>
  </bookViews>
  <sheets>
    <sheet name="Themes" sheetId="23" r:id="rId1"/>
    <sheet name="Comments" sheetId="32" r:id="rId2"/>
    <sheet name="1(Data)" sheetId="29" r:id="rId3"/>
    <sheet name="2(Products)" sheetId="24" r:id="rId4"/>
    <sheet name="3(Data providers)" sheetId="3" r:id="rId5"/>
    <sheet name="4(Web services)" sheetId="11" r:id="rId6"/>
    <sheet name="5(User stats)&amp;6(Use case stats)" sheetId="13" r:id="rId7"/>
    <sheet name="7(Analytics)" sheetId="28" r:id="rId8"/>
    <sheet name="8(User friendliness)" sheetId="26" r:id="rId9"/>
    <sheet name="9-10-11(User stats)" sheetId="27" r:id="rId10"/>
  </sheets>
  <definedNames>
    <definedName name="_ftn1" localSheetId="2">'1(Data)'!#REF!</definedName>
    <definedName name="_ftn2" localSheetId="2">'1(Data)'!#REF!</definedName>
    <definedName name="_ftn3" localSheetId="2">'1(Data)'!$A$31</definedName>
    <definedName name="_ftn4" localSheetId="2">'1(Data)'!#REF!</definedName>
    <definedName name="_ftn5" localSheetId="2">'1(Data)'!#REF!</definedName>
    <definedName name="_ftn6" localSheetId="2">'1(Data)'!$A$35</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11" localSheetId="5">'4(Web services)'!$A$1</definedName>
    <definedName name="_Toc509591813" localSheetId="6">'5(User stats)&amp;6(Use case stats)'!$A$2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32" l="1"/>
  <c r="B8" i="32"/>
  <c r="B7" i="32"/>
  <c r="B5" i="32"/>
  <c r="B4" i="32"/>
  <c r="E177" i="29" l="1"/>
  <c r="E169" i="29"/>
  <c r="E168" i="29"/>
  <c r="E170" i="29"/>
  <c r="E171" i="29"/>
  <c r="E172" i="29"/>
  <c r="E164" i="29"/>
  <c r="E165" i="29"/>
  <c r="E166" i="29"/>
  <c r="E167" i="29"/>
  <c r="E159" i="29"/>
  <c r="E160" i="29"/>
  <c r="E161" i="29"/>
  <c r="E162" i="29"/>
  <c r="E163" i="29"/>
  <c r="E156" i="29"/>
  <c r="E157" i="29"/>
  <c r="E158" i="29"/>
  <c r="E155" i="29"/>
  <c r="E154" i="29"/>
  <c r="E153" i="29"/>
  <c r="E152" i="29"/>
  <c r="E150" i="29"/>
  <c r="E151" i="29"/>
  <c r="E149" i="29"/>
  <c r="E148" i="29"/>
  <c r="E147" i="29"/>
  <c r="E145" i="29"/>
  <c r="E142" i="29"/>
  <c r="E146" i="29"/>
  <c r="E139" i="29"/>
  <c r="E140" i="29"/>
  <c r="E141" i="29"/>
  <c r="E135" i="29"/>
  <c r="E137" i="29"/>
  <c r="E134" i="29"/>
  <c r="H163" i="29"/>
  <c r="G26" i="24"/>
  <c r="G27" i="24"/>
  <c r="G28" i="24"/>
  <c r="G29" i="24"/>
  <c r="G30" i="24"/>
  <c r="G25" i="24"/>
  <c r="E25" i="24"/>
  <c r="G48" i="29"/>
  <c r="N73" i="24" l="1"/>
  <c r="N72" i="24"/>
  <c r="H73" i="24"/>
  <c r="H72" i="24"/>
  <c r="G11" i="24"/>
  <c r="G12" i="24"/>
  <c r="G13" i="24"/>
  <c r="G14" i="24"/>
  <c r="G15" i="24"/>
  <c r="G16" i="24"/>
  <c r="G17" i="24"/>
  <c r="G18" i="24"/>
  <c r="G19" i="24"/>
  <c r="G20" i="24"/>
  <c r="G21" i="24"/>
  <c r="G22" i="24"/>
  <c r="G23" i="24"/>
  <c r="G24" i="24"/>
  <c r="G10" i="24"/>
  <c r="H162" i="29"/>
  <c r="H161" i="29"/>
  <c r="H160" i="29"/>
  <c r="H159" i="29"/>
  <c r="H158" i="29"/>
  <c r="H157" i="29"/>
  <c r="H156" i="29"/>
  <c r="H155" i="29"/>
  <c r="H154" i="29"/>
  <c r="H153" i="29"/>
  <c r="H152" i="29"/>
  <c r="H151" i="29"/>
  <c r="H150" i="29"/>
  <c r="H149" i="29"/>
  <c r="H148" i="29"/>
  <c r="H147" i="29"/>
  <c r="H146" i="29"/>
  <c r="H145" i="29"/>
  <c r="H143" i="29"/>
  <c r="H142" i="29"/>
  <c r="H141" i="29"/>
  <c r="H140" i="29"/>
  <c r="H139" i="29"/>
  <c r="H137" i="29"/>
  <c r="H135" i="29"/>
  <c r="H38" i="29"/>
  <c r="H37" i="29"/>
  <c r="H34" i="29"/>
  <c r="H33" i="29"/>
  <c r="H32" i="29"/>
  <c r="H31" i="29"/>
  <c r="H27" i="29"/>
  <c r="H25" i="29"/>
  <c r="H24" i="29"/>
  <c r="H21" i="29"/>
  <c r="H19" i="29"/>
  <c r="H15" i="29"/>
  <c r="H10" i="29"/>
  <c r="G61" i="29"/>
  <c r="G60" i="29"/>
  <c r="G59" i="29"/>
  <c r="G58" i="29"/>
  <c r="G57" i="29"/>
  <c r="G56" i="29"/>
  <c r="G55" i="29"/>
  <c r="G54" i="29"/>
  <c r="G53" i="29"/>
  <c r="G52" i="29"/>
  <c r="G51" i="29"/>
  <c r="G50" i="29"/>
  <c r="G47"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21" i="29"/>
  <c r="G19" i="29"/>
  <c r="G17" i="29"/>
  <c r="G16" i="29"/>
  <c r="G15" i="29"/>
  <c r="G13" i="29"/>
  <c r="G11" i="29"/>
  <c r="G10" i="29"/>
  <c r="H134" i="29"/>
  <c r="H59" i="29"/>
  <c r="H56" i="29"/>
  <c r="B10" i="32" l="1"/>
  <c r="B17" i="32" l="1"/>
  <c r="B16" i="32"/>
  <c r="B15" i="32"/>
  <c r="B14" i="32"/>
  <c r="B13" i="32"/>
  <c r="B12" i="32"/>
  <c r="B11" i="32"/>
</calcChain>
</file>

<file path=xl/sharedStrings.xml><?xml version="1.0" encoding="utf-8"?>
<sst xmlns="http://schemas.openxmlformats.org/spreadsheetml/2006/main" count="979" uniqueCount="460">
  <si>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</si>
  <si>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</si>
  <si>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</si>
  <si>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</si>
  <si>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</si>
  <si>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</si>
  <si>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</si>
  <si>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</si>
  <si>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</si>
  <si>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</si>
  <si>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</si>
  <si>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</si>
  <si>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</si>
  <si>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</si>
  <si>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</si>
  <si>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</si>
  <si>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</si>
  <si>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</si>
  <si>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</si>
  <si>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</si>
  <si>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</si>
  <si>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</si>
  <si>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</si>
  <si>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</si>
  <si>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</si>
  <si>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</si>
  <si>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</si>
  <si>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</si>
  <si>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</si>
  <si>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</si>
  <si>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</si>
  <si>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</si>
  <si>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</si>
  <si>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</si>
  <si>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</si>
  <si>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</si>
  <si>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</si>
  <si>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</si>
  <si>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</si>
  <si>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</si>
  <si>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</si>
  <si>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</si>
  <si>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</si>
  <si>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</si>
  <si>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</si>
  <si>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</si>
  <si>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</si>
  <si>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</si>
  <si>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</si>
  <si>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</si>
  <si>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</si>
  <si>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</si>
  <si>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</si>
  <si>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</si>
  <si>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</si>
  <si>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</si>
  <si>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</si>
  <si>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</si>
  <si>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</si>
  <si>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</si>
  <si>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</si>
  <si>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</si>
  <si>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</si>
  <si>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</si>
  <si>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</si>
  <si>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</si>
  <si>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</si>
  <si>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</si>
  <si>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</si>
  <si>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</si>
  <si>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</si>
  <si>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</si>
  <si>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</si>
  <si>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</si>
  <si>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</si>
  <si>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</si>
  <si>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</si>
  <si>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</si>
  <si>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</si>
  <si>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</si>
  <si>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</si>
  <si>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</si>
  <si>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</si>
  <si>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</si>
  <si>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</si>
  <si>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</si>
  <si>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</si>
  <si>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</si>
  <si>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</si>
  <si>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</si>
  <si>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</si>
  <si>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</si>
  <si>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</si>
  <si>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</si>
  <si>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</si>
  <si>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</si>
  <si>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</si>
  <si>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</si>
  <si>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</si>
  <si>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</si>
  <si>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</si>
  <si>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</si>
  <si>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</si>
  <si>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</si>
  <si>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</si>
  <si>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</si>
  <si>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</si>
  <si>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</si>
  <si>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</si>
  <si>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</si>
  <si>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</si>
  <si>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</si>
  <si>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</si>
  <si>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</si>
  <si>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</si>
  <si>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</si>
  <si>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</si>
  <si>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</si>
  <si>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</si>
  <si>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</si>
  <si>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</si>
  <si>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</si>
  <si>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</si>
  <si>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</si>
  <si>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</si>
  <si>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</si>
  <si>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</si>
  <si>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</si>
  <si>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</si>
  <si>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</si>
  <si>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</si>
  <si>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</si>
  <si>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</si>
  <si>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</si>
  <si>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</si>
  <si>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</si>
  <si>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</si>
  <si>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</si>
  <si>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</si>
  <si>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</si>
  <si>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</si>
  <si>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</si>
  <si>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</si>
  <si>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</si>
  <si>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</si>
  <si>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</si>
  <si>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</si>
  <si>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</si>
  <si>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</si>
  <si>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</si>
  <si>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</si>
  <si>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</si>
  <si>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</si>
  <si>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</si>
  <si>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</si>
  <si>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</si>
  <si>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</si>
  <si>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</si>
  <si>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</si>
  <si>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</si>
  <si>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</si>
  <si>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</si>
  <si>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</si>
  <si>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</si>
  <si>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</si>
  <si>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</si>
  <si>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</si>
  <si>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</si>
  <si>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</si>
  <si>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</si>
  <si>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</si>
  <si>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</si>
  <si>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</si>
  <si>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</si>
  <si>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</si>
  <si>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</si>
  <si>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</si>
  <si>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</si>
  <si>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</si>
  <si>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</si>
  <si>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</si>
  <si>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</si>
  <si>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</si>
  <si>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</si>
  <si>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</si>
  <si>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</si>
  <si>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</si>
  <si>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</si>
  <si>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</si>
  <si>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</si>
  <si>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</si>
  <si>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</si>
  <si>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</si>
  <si>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</si>
  <si>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</si>
  <si>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</si>
  <si>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</si>
  <si>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</si>
  <si>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</si>
  <si>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e.g. web data product download form</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</si>
  <si>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</si>
  <si>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</si>
  <si>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</si>
  <si>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</si>
  <si>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</si>
  <si>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</si>
  <si>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</si>
  <si>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</si>
  <si>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</si>
  <si>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</si>
  <si>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</si>
  <si>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</si>
  <si>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</si>
  <si>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</si>
  <si>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</si>
  <si>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</si>
  <si>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</si>
  <si>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</si>
  <si>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</si>
  <si>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</si>
  <si>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</si>
  <si>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</si>
  <si>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</si>
  <si>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</si>
  <si>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</si>
  <si>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</si>
  <si>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</si>
  <si>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</si>
  <si>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</si>
  <si>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</si>
  <si>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</si>
  <si>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</si>
  <si>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</si>
  <si>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</si>
  <si>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</si>
  <si>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</si>
  <si>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</si>
  <si>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</si>
  <si>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</si>
  <si>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</si>
  <si>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</si>
  <si>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</si>
  <si>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</si>
  <si>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</si>
  <si>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</si>
  <si>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</si>
  <si>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</si>
  <si>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</si>
  <si>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</si>
  <si>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</si>
  <si>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</si>
  <si>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</si>
  <si>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</si>
  <si>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</si>
  <si>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</si>
  <si>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</si>
  <si>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</si>
  <si>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3) Organisations supplying/ approached to supply data anad data products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</si>
  <si>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</si>
  <si>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</si>
  <si>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</si>
  <si>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</si>
  <si>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</si>
  <si>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</si>
  <si>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</si>
  <si>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</si>
  <si>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</si>
  <si>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</si>
  <si>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</si>
  <si>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</si>
  <si>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</si>
  <si>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</si>
  <si>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</si>
  <si>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</si>
  <si>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</si>
  <si>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</si>
  <si>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</si>
  <si>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</si>
  <si>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</si>
  <si>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</si>
  <si>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</si>
  <si>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</si>
  <si>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</si>
  <si>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</si>
  <si>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</si>
  <si>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</si>
  <si>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</si>
  <si>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</si>
  <si>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</si>
  <si>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</si>
  <si>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</si>
  <si>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</si>
  <si>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</si>
  <si>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</si>
  <si>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</si>
  <si>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</si>
  <si>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Total number of users for quarterly period</t>
  </si>
  <si>
    <t xml:space="preserve">Cyprus </t>
  </si>
  <si>
    <t>Total number of users since start of Phase III (optional)</t>
  </si>
  <si>
    <t>Sub-theme/ interface name</t>
  </si>
  <si>
    <t>Records; related records</t>
  </si>
  <si>
    <r>
      <t>Total data</t>
    </r>
    <r>
      <rPr>
        <b/>
        <i/>
        <sz val="10"/>
        <color rgb="FFFF0000"/>
        <rFont val="Open Sans"/>
        <family val="2"/>
      </rPr>
      <t xml:space="preserve"> </t>
    </r>
    <r>
      <rPr>
        <b/>
        <i/>
        <sz val="10"/>
        <color rgb="FF333333"/>
        <rFont val="Open Sans"/>
        <family val="2"/>
      </rPr>
      <t>volume per sub-theme: records</t>
    </r>
  </si>
  <si>
    <r>
      <t>Total data</t>
    </r>
    <r>
      <rPr>
        <b/>
        <i/>
        <sz val="10"/>
        <color rgb="FFFF0000"/>
        <rFont val="Open Sans"/>
        <family val="2"/>
      </rPr>
      <t xml:space="preserve"> </t>
    </r>
    <r>
      <rPr>
        <b/>
        <i/>
        <sz val="10"/>
        <color rgb="FF333333"/>
        <rFont val="Open Sans"/>
        <family val="2"/>
      </rPr>
      <t>volume per sub-theme: related records</t>
    </r>
  </si>
  <si>
    <r>
      <t>Trend in total data volume (%) records</t>
    </r>
    <r>
      <rPr>
        <sz val="10"/>
        <color rgb="FF333333"/>
        <rFont val="Open Sans"/>
        <family val="2"/>
      </rPr>
      <t>[3]</t>
    </r>
  </si>
  <si>
    <r>
      <t>Trend in total data volume (%) related records</t>
    </r>
    <r>
      <rPr>
        <sz val="10"/>
        <color rgb="FF333333"/>
        <rFont val="Open Sans"/>
        <family val="2"/>
      </rPr>
      <t>[3]</t>
    </r>
  </si>
  <si>
    <t>Aggregate extraction</t>
  </si>
  <si>
    <t>Aggregate Extraction points</t>
  </si>
  <si>
    <t>Aggregate Extraction areas</t>
  </si>
  <si>
    <t>Cultural heritage</t>
  </si>
  <si>
    <t>Ship Wrecks</t>
  </si>
  <si>
    <t>The provider shares data via WFS only</t>
  </si>
  <si>
    <t>Lighthouses</t>
  </si>
  <si>
    <t>Submerged Prehistoric Archaeology and Landscapes</t>
  </si>
  <si>
    <t>Dredging</t>
  </si>
  <si>
    <t>Environment</t>
  </si>
  <si>
    <t>Nationally designated areas (CDDA)</t>
  </si>
  <si>
    <t>Natura 2000 areas</t>
  </si>
  <si>
    <t>State of bathing waters</t>
  </si>
  <si>
    <t>Coastal or transtitional</t>
  </si>
  <si>
    <t>Total</t>
  </si>
  <si>
    <t>Fisheries</t>
  </si>
  <si>
    <t>FAO fishery statistical areas</t>
  </si>
  <si>
    <t>ICES statistical areas</t>
  </si>
  <si>
    <t>Fishery catches by FAO statistical area</t>
  </si>
  <si>
    <t>Monthly first sales, EUMOFA</t>
  </si>
  <si>
    <t>Fishing intensity</t>
  </si>
  <si>
    <t>Fishing effort</t>
  </si>
  <si>
    <t>Oil and gas</t>
  </si>
  <si>
    <t>Boreholes</t>
  </si>
  <si>
    <t>Active Licences</t>
  </si>
  <si>
    <t>Offshore installations</t>
  </si>
  <si>
    <t>Main ports</t>
  </si>
  <si>
    <t>Goods</t>
  </si>
  <si>
    <t>Passengers</t>
  </si>
  <si>
    <t>Vessels</t>
  </si>
  <si>
    <t>Algae production</t>
  </si>
  <si>
    <t>Macroalgae, microalgae and spirulina production sites</t>
  </si>
  <si>
    <t>Aquaculture</t>
  </si>
  <si>
    <t>Shellfish production</t>
  </si>
  <si>
    <t>Finfish production</t>
  </si>
  <si>
    <t>Freshwater production</t>
  </si>
  <si>
    <t>Ocean energy</t>
  </si>
  <si>
    <t>Projects</t>
  </si>
  <si>
    <t>Test sites</t>
  </si>
  <si>
    <t>Other forms of area management / designation</t>
  </si>
  <si>
    <t>International conventions</t>
  </si>
  <si>
    <t>Maritime boundaries (lines)</t>
  </si>
  <si>
    <t>EEZ areas</t>
  </si>
  <si>
    <t>Advisory councils</t>
  </si>
  <si>
    <t>MSFD Reporting Units</t>
  </si>
  <si>
    <t>Pipelines</t>
  </si>
  <si>
    <t>Actual route locations</t>
  </si>
  <si>
    <t>Cables</t>
  </si>
  <si>
    <t>Landing stations (schematic cables)</t>
  </si>
  <si>
    <t>Schematic cables</t>
  </si>
  <si>
    <t>Waste disposal</t>
  </si>
  <si>
    <t>Dumped munitions points</t>
  </si>
  <si>
    <t>Dumped munitions areas</t>
  </si>
  <si>
    <t>Dredge spoil dumping points</t>
  </si>
  <si>
    <t>Dredge spoil dumping areas</t>
  </si>
  <si>
    <t>UWW Treatment Plants</t>
  </si>
  <si>
    <t>UWW Discharge Points</t>
  </si>
  <si>
    <t>Waste at ports</t>
  </si>
  <si>
    <t>Wind farms</t>
  </si>
  <si>
    <t>Wind Farms points</t>
  </si>
  <si>
    <t>Wind Farms areas</t>
  </si>
  <si>
    <t>Nuclear power plants</t>
  </si>
  <si>
    <t>Nuclear Power plants sites</t>
  </si>
  <si>
    <t>Military zones</t>
  </si>
  <si>
    <t>Military zones points</t>
  </si>
  <si>
    <t>Military zones areas</t>
  </si>
  <si>
    <t>Macroalgae and microalgae production sites</t>
  </si>
  <si>
    <t>Wind Farms locations (centroid)</t>
  </si>
  <si>
    <t>Nuclear Power plants sites (points)</t>
  </si>
  <si>
    <t>Web service Trends [4]</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</si>
  <si>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</si>
  <si>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</si>
  <si>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r>
      <t xml:space="preserve">Trend number of downloads (%) </t>
    </r>
    <r>
      <rPr>
        <sz val="10"/>
        <color rgb="FF333333"/>
        <rFont val="Open Sans"/>
        <family val="2"/>
      </rPr>
      <t>[3]</t>
    </r>
  </si>
  <si>
    <r>
      <t xml:space="preserve">Trend number of map visualisations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</si>
  <si>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</si>
  <si>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</si>
  <si>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t>n.a.</t>
  </si>
  <si>
    <t>Goods, Passengers, Vessels</t>
  </si>
  <si>
    <t>Dumped munitions</t>
  </si>
  <si>
    <t>[1] Indicate the total volume of downloadable items in relation to the unit in which they are downloadable (e.g. the total volume or number of CDIs/records/datasets/... available for download) – clearly specify the unit.</t>
  </si>
  <si>
    <t>[2] Decimal definition 1 GB = 1000^3 bytes.</t>
  </si>
  <si>
    <t>[3] Trend compares the result with previous period.</t>
  </si>
  <si>
    <t>[4] Specify the number (and not the %) of WMS/WFS requests, taking into account the measurement unit of Downloadable Volume. If not applicable, then write n.a.</t>
  </si>
  <si>
    <t>Vessel density</t>
  </si>
  <si>
    <t>Vessel density Map Grid</t>
  </si>
  <si>
    <t>Internally</t>
  </si>
  <si>
    <t>Other</t>
  </si>
  <si>
    <t>Fishing</t>
  </si>
  <si>
    <t>Service</t>
  </si>
  <si>
    <t>Dredging or underwater ops</t>
  </si>
  <si>
    <t>Sailing</t>
  </si>
  <si>
    <t>Pleasure Craft</t>
  </si>
  <si>
    <t>High speed craft</t>
  </si>
  <si>
    <t>Tug and towing</t>
  </si>
  <si>
    <t>Passenger</t>
  </si>
  <si>
    <t>Cargo</t>
  </si>
  <si>
    <t>Tanker</t>
  </si>
  <si>
    <t>Military and Law Enforcement</t>
  </si>
  <si>
    <t>Unknown</t>
  </si>
  <si>
    <t>All</t>
  </si>
  <si>
    <t>Route density</t>
  </si>
  <si>
    <t>Externally</t>
  </si>
  <si>
    <r>
      <t xml:space="preserve">Trend # of manual downloads (%) </t>
    </r>
    <r>
      <rPr>
        <sz val="10"/>
        <color rgb="FF333333"/>
        <rFont val="Open Sans"/>
        <family val="2"/>
      </rPr>
      <t>[3]</t>
    </r>
  </si>
  <si>
    <r>
      <t xml:space="preserve">Trend # of map visualisations (%) </t>
    </r>
    <r>
      <rPr>
        <sz val="10"/>
        <color rgb="FF333333"/>
        <rFont val="Open Sans"/>
        <family val="2"/>
      </rPr>
      <t>[3]</t>
    </r>
  </si>
  <si>
    <r>
      <t xml:space="preserve">Trend # of WMS requests (%) </t>
    </r>
    <r>
      <rPr>
        <sz val="10"/>
        <color rgb="FF333333"/>
        <rFont val="Open Sans"/>
        <family val="2"/>
      </rPr>
      <t>[3]</t>
    </r>
  </si>
  <si>
    <r>
      <t xml:space="preserve">Trend # of WFS requests (%) </t>
    </r>
    <r>
      <rPr>
        <sz val="10"/>
        <color rgb="FF333333"/>
        <rFont val="Open Sans"/>
        <family val="2"/>
      </rPr>
      <t>[3]</t>
    </r>
  </si>
  <si>
    <t>Internal</t>
  </si>
  <si>
    <t>External</t>
  </si>
  <si>
    <t>https://ows.emodnet-humanactivities.eu/wms?SERVICE=WMS&amp;VERSION=1.1.1&amp;REQUEST=GetCapabilities</t>
  </si>
  <si>
    <t>https://ows.emodnet-humanactivities.eu/wcs?SERVICE=WCS&amp;VERSION=1.0.0&amp;request=GetCapabilities</t>
  </si>
  <si>
    <t>https://ows.emodnet-humanactivities.eu/wfs?SERVICE=WFS&amp;VERSION=1.1.0&amp;request=GetCapabilities</t>
  </si>
  <si>
    <t>Telecom cables Actual route locations</t>
  </si>
  <si>
    <t>Power cables (new)</t>
  </si>
  <si>
    <t>new data set</t>
  </si>
  <si>
    <t>Spatial Plan areas, polygons</t>
  </si>
  <si>
    <t>Regulation, polygons</t>
  </si>
  <si>
    <t>Zoning element, polygons</t>
  </si>
  <si>
    <t>Zoning element, lines</t>
  </si>
  <si>
    <t>Zoning elements, points</t>
  </si>
  <si>
    <t>MSP</t>
  </si>
  <si>
    <t>Military areas</t>
  </si>
  <si>
    <t>Military Areas</t>
  </si>
  <si>
    <t>Government of the Alands Islands</t>
  </si>
  <si>
    <t>Government</t>
  </si>
  <si>
    <t>Volunteered</t>
  </si>
  <si>
    <t>Data</t>
  </si>
  <si>
    <t>not restricted</t>
  </si>
  <si>
    <t>EMODnet enables its clients to become more efficient, provide better services and remain competitive in the market</t>
  </si>
  <si>
    <t>EMODnet Human Activities Data Facilitate Business Opportunities</t>
  </si>
  <si>
    <t>Use Case: HeraSpace</t>
  </si>
  <si>
    <t>Ministerio de Agricultura, Pesca y Alimentacion</t>
  </si>
  <si>
    <t>Approached</t>
  </si>
  <si>
    <t>Provided the data for aquaculture following requests made in 2020</t>
  </si>
  <si>
    <t>Coverage increased for those data sets that received an update. MSP and power cables are new data sets, so it wasn't possible to calculate increase.</t>
  </si>
  <si>
    <t>Except very few instances, number of downloads increased for all data sets. To be noted that for the moment it is not possible to split the newly-released power cables, from "telecommunication cables" (it can be done from the next report on), hence the number reported for telecommunication cables are inflated. It's difficult to link the general increase in number of downloads with a specific phenomenon. As downloads have been increasing steadily (except during the summer months) it is plausible that the portal is simply gaining more and more visibility.</t>
  </si>
  <si>
    <t>Route density increases every quarter, as new maps are released each month. Vessel density maps are released yearly. This quarter there is an increase, because almost the entire year was made available; the remaining months are just being added and so they will be reported in the next progress report.</t>
  </si>
  <si>
    <t>Vessel density maps are more or less steady. Route density increased by nearly 30%. Anecdotal evidence suggests that this might be due to vessel density map having just been updated to 2020; route density on the contrary is updated every month. Since a lot of research is being carried out on COVID-19, not having 2020 data made the vessel density maps less useful. It is expected that the next progress report will report increased usage.</t>
  </si>
  <si>
    <t>The government of the Åland Islands voluntarily approached the EMODnet Secretariat to ask how to contribute their maritime spatial plan to the project. The HA team offered advice and invited them to submit their plan via EMODnet Data Ingestion. While the Alacrity of the Ålandic might be more the exception than the rule, this event is particularly important in that it might suggest the beginning of a new process whereby governments submit their plans through EMODnet, which might does become the vehicle to comply with the MSP Directive</t>
  </si>
  <si>
    <t>Nothing noteworthy</t>
  </si>
  <si>
    <t>- Positioning of windfarm licence area in comparison to O&amp;G licence blocks
- We are undertaking a project looking at the potential spread of oil from shipwrecks around the UK, and the potential impacts associated with this
- Statistical Analysis Italian Coast Guard
- Maritime Spatial Planning (from Ireland)
- GIS Mapping, to assist in EIA reporting
- Mersey Tidal Project
- We are currently performing research on NOx and SO2 shipping emissions over the Mediterranean using state-of-the art modeling, provided by the LOTOS-EUROS CTM model, and satellite observations provided by the S5P/TROPOMI sensor
- Get shipping intensity for acoustic analysis
- research in underwater noise, aiming to compare underwater noise and shipping activity during 1st COVID lockdown with before and after
- Mapping density of shipping activities for the designation of an ideal location for the installation of an instrument measuring emissions
- We are creating a global algae landscape of companies operating in the algae industry
- Data will be used for a study that aims at selecting a suitable site for the setup of a mooring dedicated to vicarious calibration of European ocean color satellite sensors. 
- creating some maps to support a project for a telecom cable decommissioning</t>
  </si>
  <si>
    <t>Users from industry on a slightly downward trend, but still higher than 30%. Interestingly, there seems to be an increasing number of students using EMODnet HA.</t>
  </si>
  <si>
    <r>
      <t xml:space="preserve">Score [1]
</t>
    </r>
    <r>
      <rPr>
        <sz val="10"/>
        <color rgb="FF333333"/>
        <rFont val="Open Sans"/>
      </rPr>
      <t>(3 1 0)</t>
    </r>
  </si>
  <si>
    <r>
      <t xml:space="preserve">Trend
</t>
    </r>
    <r>
      <rPr>
        <sz val="10"/>
        <color rgb="FF333333"/>
        <rFont val="Open Sans"/>
      </rPr>
      <t>(+ - =)</t>
    </r>
  </si>
  <si>
    <t>=</t>
  </si>
  <si>
    <t xml:space="preserve"> 15/15</t>
  </si>
  <si>
    <t xml:space="preserve"> 17/21</t>
  </si>
  <si>
    <t>The header shouldn't be full width. See central portal.</t>
  </si>
  <si>
    <t>there isn't any search box</t>
  </si>
  <si>
    <t>+</t>
  </si>
  <si>
    <t>The footer shouldn't be full width. See central portal.</t>
  </si>
  <si>
    <t>menu elements has to be aligned horizontally- See central portal</t>
  </si>
  <si>
    <t>-</t>
  </si>
  <si>
    <t>Visibility increasing for all web pages</t>
  </si>
  <si>
    <t>Blog visibility increased probably during to a post on algae</t>
  </si>
  <si>
    <t>Visit duration increased for 'view data' and 'search data'. This suggests that there are fewer visitors, but they're probably more 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</si>
</sst>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6" formatCode="0.0000"/>
    <numFmt numFmtId="167" formatCode="0.0E+00"/>
    <numFmt numFmtId="169" formatCode="0.0"/>
    <numFmt numFmtId="174" formatCode="d/m"/>
  </numFmts>
  <fonts count="42">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1"/>
      <color theme="1"/>
      <name val="Calibri"/>
      <family val="2"/>
      <scheme val="minor"/>
    </font>
    <font>
      <sz val="10"/>
      <name val="Open Sans"/>
    </font>
    <font>
      <sz val="11"/>
      <color rgb="FF000000"/>
      <name val="Calibri"/>
      <family val="2"/>
    </font>
    <font>
      <sz val="10"/>
      <color rgb="FF333333"/>
      <name val="Open Sans"/>
    </font>
    <font>
      <sz val="10"/>
      <color theme="1" tint="0.14999847407452621"/>
      <name val="Open Sans"/>
      <family val="2"/>
    </font>
    <font>
      <sz val="11"/>
      <color theme="1" tint="0.14999847407452621"/>
      <name val="Calibri"/>
      <family val="2"/>
      <scheme val="minor"/>
    </font>
    <font>
      <sz val="11"/>
      <color theme="1"/>
      <name val="Arial"/>
    </font>
    <font>
      <sz val="11"/>
      <color rgb="FF333333"/>
      <name val="Open Sans"/>
    </font>
    <font>
      <b/>
      <sz val="10"/>
      <color rgb="FF333333"/>
      <name val="Open Sans"/>
    </font>
    <font>
      <i/>
      <sz val="10"/>
      <color rgb="FF333333"/>
      <name val="Open Sans"/>
    </font>
    <font>
      <sz val="11"/>
      <name val="Arial"/>
    </font>
    <font>
      <i/>
      <sz val="11"/>
      <color rgb="FF333333"/>
      <name val="Open Sans"/>
    </font>
    <font>
      <sz val="11"/>
      <name val="Calibri"/>
    </font>
  </fonts>
  <fills count="9">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rgb="FF000000"/>
      </left>
      <right/>
      <top style="thin">
        <color indexed="64"/>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6">
    <xf numFmtId="0" fontId="0" fillId="0" borderId="0"/>
    <xf numFmtId="9" fontId="29" fillId="0" borderId="0" applyFont="0" applyFill="0" applyBorder="0" applyAlignment="0" applyProtection="0"/>
    <xf numFmtId="0" fontId="29" fillId="0" borderId="0"/>
    <xf numFmtId="0" fontId="31" fillId="0" borderId="0"/>
    <xf numFmtId="0" fontId="31" fillId="0" borderId="0"/>
    <xf numFmtId="0" fontId="35" fillId="0" borderId="0"/>
  </cellStyleXfs>
  <cellXfs count="348">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0" borderId="1" xfId="0" applyFont="1" applyBorder="1" applyAlignment="1">
      <alignment horizontal="left"/>
    </xf>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2" fillId="3" borderId="2" xfId="0" applyFont="1" applyFill="1" applyBorder="1" applyAlignment="1">
      <alignment horizontal="left" wrapText="1"/>
    </xf>
    <xf numFmtId="0" fontId="1" fillId="0" borderId="1" xfId="0" applyFont="1" applyBorder="1" applyAlignment="1">
      <alignment vertical="center"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13" fillId="0" borderId="1" xfId="0" applyFont="1" applyBorder="1" applyAlignment="1">
      <alignment horizontal="center"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3" fillId="0" borderId="2" xfId="0" applyFont="1" applyBorder="1" applyAlignment="1">
      <alignment horizontal="center" vertical="center" wrapText="1"/>
    </xf>
    <xf numFmtId="0" fontId="7" fillId="0" borderId="0" xfId="0" applyFont="1" applyAlignment="1">
      <alignment vertical="top"/>
    </xf>
    <xf numFmtId="0" fontId="3" fillId="0" borderId="0" xfId="0" applyFont="1" applyBorder="1" applyAlignment="1">
      <alignment horizontal="center" vertical="top" wrapText="1"/>
    </xf>
    <xf numFmtId="0" fontId="1" fillId="0" borderId="1" xfId="0" applyFont="1" applyBorder="1" applyAlignment="1">
      <alignment horizontal="center" vertical="top" wrapText="1"/>
    </xf>
    <xf numFmtId="0" fontId="1" fillId="0" borderId="0" xfId="0" applyFont="1" applyAlignment="1">
      <alignment vertical="top"/>
    </xf>
    <xf numFmtId="0" fontId="10" fillId="0" borderId="0" xfId="0" applyFont="1" applyAlignment="1">
      <alignment vertical="top"/>
    </xf>
    <xf numFmtId="0" fontId="2" fillId="2" borderId="0" xfId="0" applyFont="1" applyFill="1" applyBorder="1" applyAlignment="1">
      <alignment vertical="top"/>
    </xf>
    <xf numFmtId="0" fontId="2" fillId="0" borderId="0" xfId="0" applyFont="1" applyFill="1" applyBorder="1" applyAlignment="1">
      <alignment vertical="center"/>
    </xf>
    <xf numFmtId="0" fontId="3" fillId="6" borderId="7" xfId="0" applyFont="1" applyFill="1" applyBorder="1" applyAlignment="1">
      <alignment horizontal="center" vertical="center" wrapText="1"/>
    </xf>
    <xf numFmtId="0" fontId="18" fillId="7" borderId="10" xfId="0" applyFont="1" applyFill="1" applyBorder="1" applyAlignment="1">
      <alignment vertical="center" wrapText="1"/>
    </xf>
    <xf numFmtId="0" fontId="18"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19" fillId="0" borderId="0" xfId="0" applyFont="1" applyAlignment="1">
      <alignment horizontal="justify" vertical="center"/>
    </xf>
    <xf numFmtId="0" fontId="2" fillId="3" borderId="2" xfId="0" applyFont="1" applyFill="1" applyBorder="1" applyAlignment="1">
      <alignment horizontal="center" wrapText="1"/>
    </xf>
    <xf numFmtId="0" fontId="20" fillId="0" borderId="0" xfId="0" applyFont="1"/>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1"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2" fillId="0" borderId="0" xfId="0" applyFont="1"/>
    <xf numFmtId="0" fontId="7" fillId="0" borderId="0" xfId="0" applyFont="1"/>
    <xf numFmtId="0" fontId="23" fillId="0" borderId="0" xfId="0" applyFont="1" applyAlignment="1"/>
    <xf numFmtId="0" fontId="1" fillId="0" borderId="0" xfId="0" applyFont="1" applyAlignment="1"/>
    <xf numFmtId="0" fontId="7" fillId="0" borderId="0" xfId="0" applyFont="1" applyAlignment="1">
      <alignment wrapText="1"/>
    </xf>
    <xf numFmtId="0" fontId="22" fillId="0" borderId="0" xfId="0" applyFont="1" applyFill="1"/>
    <xf numFmtId="0" fontId="4" fillId="0" borderId="12"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22" fillId="0" borderId="0" xfId="0" applyFont="1" applyAlignment="1">
      <alignment vertical="top"/>
    </xf>
    <xf numFmtId="0" fontId="4" fillId="0" borderId="0" xfId="0" applyFont="1" applyFill="1" applyAlignment="1">
      <alignment vertical="center"/>
    </xf>
    <xf numFmtId="0" fontId="1" fillId="0" borderId="0" xfId="0" applyFont="1" applyFill="1" applyAlignment="1">
      <alignment vertical="center"/>
    </xf>
    <xf numFmtId="0" fontId="7" fillId="0" borderId="0" xfId="0" applyFont="1" applyFill="1"/>
    <xf numFmtId="0" fontId="2" fillId="0" borderId="1" xfId="0" applyFont="1" applyFill="1" applyBorder="1" applyAlignment="1">
      <alignment horizontal="right" vertical="center" wrapText="1"/>
    </xf>
    <xf numFmtId="0" fontId="27" fillId="0" borderId="0" xfId="0" applyFont="1"/>
    <xf numFmtId="0" fontId="7" fillId="0" borderId="0" xfId="0" applyFont="1" applyAlignment="1">
      <alignment horizontal="left" vertical="top" wrapText="1"/>
    </xf>
    <xf numFmtId="0" fontId="6" fillId="3" borderId="5" xfId="0" applyFont="1" applyFill="1" applyBorder="1" applyAlignment="1">
      <alignment horizontal="center" wrapText="1"/>
    </xf>
    <xf numFmtId="0" fontId="6" fillId="3" borderId="6" xfId="0" applyFont="1" applyFill="1" applyBorder="1" applyAlignment="1">
      <alignment horizont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0" fillId="0" borderId="0" xfId="0"/>
    <xf numFmtId="0" fontId="1" fillId="3" borderId="1" xfId="0" applyFont="1" applyFill="1" applyBorder="1" applyAlignment="1">
      <alignment horizontal="center" wrapText="1"/>
    </xf>
    <xf numFmtId="0" fontId="2" fillId="3" borderId="2" xfId="0" applyFont="1" applyFill="1" applyBorder="1" applyAlignment="1">
      <alignment horizontal="left" wrapText="1"/>
    </xf>
    <xf numFmtId="0" fontId="1" fillId="0" borderId="1" xfId="0" applyFont="1" applyBorder="1" applyAlignment="1">
      <alignment horizontal="center" vertical="center" wrapText="1"/>
    </xf>
    <xf numFmtId="0" fontId="1" fillId="0" borderId="0" xfId="0" applyFont="1" applyAlignment="1">
      <alignment wrapText="1"/>
    </xf>
    <xf numFmtId="0" fontId="1" fillId="0" borderId="0" xfId="0" applyFont="1" applyAlignment="1">
      <alignment vertical="top"/>
    </xf>
    <xf numFmtId="0" fontId="2" fillId="2" borderId="0" xfId="0" applyFont="1" applyFill="1" applyBorder="1" applyAlignment="1">
      <alignment vertical="top"/>
    </xf>
    <xf numFmtId="0" fontId="20" fillId="0" borderId="0" xfId="0" applyFont="1"/>
    <xf numFmtId="0" fontId="3" fillId="3" borderId="1" xfId="0" applyFont="1" applyFill="1" applyBorder="1" applyAlignment="1">
      <alignment horizontal="center" wrapText="1"/>
    </xf>
    <xf numFmtId="0" fontId="21" fillId="0" borderId="0" xfId="0" applyFont="1"/>
    <xf numFmtId="0" fontId="22" fillId="0" borderId="0" xfId="0" applyFont="1"/>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2" fillId="2" borderId="0" xfId="0" applyFont="1" applyFill="1" applyAlignment="1">
      <alignment vertical="top"/>
    </xf>
    <xf numFmtId="0" fontId="2" fillId="2" borderId="0" xfId="0" applyFont="1" applyFill="1" applyAlignment="1">
      <alignment vertical="center"/>
    </xf>
    <xf numFmtId="0" fontId="3" fillId="3" borderId="0" xfId="0" applyFont="1" applyFill="1" applyAlignment="1">
      <alignment horizontal="center" wrapText="1"/>
    </xf>
    <xf numFmtId="0" fontId="3" fillId="0" borderId="0" xfId="0" applyFont="1" applyAlignment="1">
      <alignment horizontal="center" vertical="top" wrapText="1"/>
    </xf>
    <xf numFmtId="0" fontId="3" fillId="0" borderId="0" xfId="0" applyFont="1" applyAlignment="1">
      <alignment horizontal="center" vertical="center" wrapText="1"/>
    </xf>
    <xf numFmtId="0" fontId="1" fillId="0" borderId="1" xfId="2" applyFont="1" applyBorder="1" applyAlignment="1">
      <alignment horizontal="left" vertical="center" wrapText="1"/>
    </xf>
    <xf numFmtId="0" fontId="1" fillId="0" borderId="3" xfId="2" applyFont="1" applyBorder="1" applyAlignment="1">
      <alignment horizontal="left" vertical="center" wrapText="1"/>
    </xf>
    <xf numFmtId="0" fontId="32" fillId="0" borderId="7" xfId="3" applyFont="1" applyBorder="1" applyAlignment="1">
      <alignment horizontal="left" vertical="center" wrapText="1"/>
    </xf>
    <xf numFmtId="0" fontId="1" fillId="0" borderId="0" xfId="0" applyFont="1" applyAlignment="1">
      <alignment horizontal="center" vertical="center" wrapText="1"/>
    </xf>
    <xf numFmtId="0" fontId="32" fillId="0" borderId="0" xfId="3" applyFont="1" applyAlignment="1">
      <alignment horizontal="left" vertical="center" wrapText="1"/>
    </xf>
    <xf numFmtId="0" fontId="1" fillId="0" borderId="0" xfId="0" applyFont="1" applyAlignment="1">
      <alignment horizontal="center" vertical="top" wrapText="1"/>
    </xf>
    <xf numFmtId="0" fontId="1" fillId="0" borderId="0" xfId="0" applyFont="1" applyAlignment="1">
      <alignment vertical="center"/>
    </xf>
    <xf numFmtId="0" fontId="11" fillId="5" borderId="2" xfId="0" applyFont="1" applyFill="1" applyBorder="1" applyAlignment="1">
      <alignment horizontal="center" wrapText="1"/>
    </xf>
    <xf numFmtId="0" fontId="6" fillId="0" borderId="0" xfId="0" applyFont="1" applyAlignment="1">
      <alignment vertical="top"/>
    </xf>
    <xf numFmtId="0" fontId="7" fillId="0" borderId="0" xfId="0" applyFont="1" applyAlignment="1">
      <alignment vertical="top"/>
    </xf>
    <xf numFmtId="0" fontId="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4" fillId="0" borderId="0" xfId="0" applyFont="1" applyAlignment="1">
      <alignment vertical="top"/>
    </xf>
    <xf numFmtId="0" fontId="10" fillId="0" borderId="0" xfId="0" applyFont="1" applyAlignment="1">
      <alignment vertical="top"/>
    </xf>
    <xf numFmtId="0" fontId="4" fillId="0" borderId="0" xfId="0" applyFont="1" applyAlignment="1">
      <alignment vertical="top"/>
    </xf>
    <xf numFmtId="0" fontId="2" fillId="0" borderId="0" xfId="0" applyFont="1" applyAlignment="1">
      <alignment vertical="top"/>
    </xf>
    <xf numFmtId="0" fontId="3" fillId="3" borderId="3" xfId="0" applyFont="1" applyFill="1" applyBorder="1" applyAlignment="1">
      <alignment horizontal="center" wrapText="1"/>
    </xf>
    <xf numFmtId="0" fontId="3" fillId="5" borderId="2" xfId="0" applyFont="1" applyFill="1" applyBorder="1" applyAlignment="1">
      <alignment horizontal="center" wrapText="1"/>
    </xf>
    <xf numFmtId="0" fontId="26" fillId="0" borderId="0" xfId="0" applyFont="1" applyAlignment="1">
      <alignment vertical="top"/>
    </xf>
    <xf numFmtId="14" fontId="3" fillId="0" borderId="1" xfId="0" applyNumberFormat="1" applyFont="1" applyBorder="1" applyAlignment="1">
      <alignment horizontal="center" vertical="top" wrapText="1"/>
    </xf>
    <xf numFmtId="1" fontId="1" fillId="4"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top" wrapText="1"/>
    </xf>
    <xf numFmtId="9" fontId="1" fillId="0" borderId="1" xfId="1" applyFont="1" applyBorder="1" applyAlignment="1">
      <alignment horizontal="center" vertical="top" wrapText="1"/>
    </xf>
    <xf numFmtId="9" fontId="1" fillId="4" borderId="1" xfId="1" applyFont="1" applyFill="1" applyBorder="1" applyAlignment="1">
      <alignment horizontal="center" vertical="top" wrapText="1"/>
    </xf>
    <xf numFmtId="9" fontId="1" fillId="4" borderId="1" xfId="1" applyFont="1" applyFill="1" applyBorder="1" applyAlignment="1">
      <alignment horizontal="center" vertical="center" wrapText="1"/>
    </xf>
    <xf numFmtId="0" fontId="22" fillId="0" borderId="0" xfId="0" applyFont="1" applyAlignment="1">
      <alignment vertical="center"/>
    </xf>
    <xf numFmtId="0" fontId="20" fillId="0" borderId="0" xfId="0" applyFont="1" applyAlignment="1">
      <alignment vertical="center"/>
    </xf>
    <xf numFmtId="164" fontId="1" fillId="4" borderId="1" xfId="0" applyNumberFormat="1" applyFont="1" applyFill="1" applyBorder="1" applyAlignment="1">
      <alignment horizontal="center" vertical="center" wrapText="1"/>
    </xf>
    <xf numFmtId="0" fontId="0" fillId="0" borderId="0" xfId="0" applyAlignment="1">
      <alignment vertical="center"/>
    </xf>
    <xf numFmtId="0" fontId="1" fillId="3" borderId="1" xfId="0"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4" fontId="30" fillId="4" borderId="1" xfId="2" applyNumberFormat="1" applyFont="1" applyFill="1" applyBorder="1" applyAlignment="1">
      <alignment horizontal="center" vertical="center" wrapText="1"/>
    </xf>
    <xf numFmtId="164" fontId="30" fillId="4" borderId="1" xfId="0" applyNumberFormat="1" applyFont="1" applyFill="1" applyBorder="1" applyAlignment="1">
      <alignment horizontal="center" vertical="center" wrapText="1"/>
    </xf>
    <xf numFmtId="167" fontId="30" fillId="4" borderId="1" xfId="2" applyNumberFormat="1" applyFont="1" applyFill="1" applyBorder="1" applyAlignment="1">
      <alignment horizontal="center" vertical="center" wrapText="1"/>
    </xf>
    <xf numFmtId="164" fontId="1" fillId="4" borderId="2"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 fontId="1" fillId="4"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9" fontId="1" fillId="0" borderId="1" xfId="1" applyFont="1" applyBorder="1" applyAlignment="1">
      <alignment horizontal="center" vertical="center" wrapText="1"/>
    </xf>
    <xf numFmtId="1" fontId="33"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0" borderId="0" xfId="0" applyFont="1" applyBorder="1" applyAlignment="1">
      <alignment horizontal="center" vertical="top" wrapText="1"/>
    </xf>
    <xf numFmtId="0" fontId="2" fillId="3" borderId="6" xfId="0" applyFont="1" applyFill="1" applyBorder="1" applyAlignment="1">
      <alignment horizontal="center" wrapText="1"/>
    </xf>
    <xf numFmtId="0" fontId="1" fillId="0" borderId="1" xfId="2" applyFont="1" applyFill="1" applyBorder="1" applyAlignment="1">
      <alignment horizontal="left" vertical="center" wrapText="1"/>
    </xf>
    <xf numFmtId="0" fontId="1" fillId="0" borderId="3" xfId="2" applyFont="1" applyFill="1" applyBorder="1" applyAlignment="1">
      <alignment horizontal="left" vertical="center" wrapText="1"/>
    </xf>
    <xf numFmtId="0" fontId="32" fillId="0" borderId="22" xfId="3" applyFont="1" applyFill="1" applyBorder="1" applyAlignment="1">
      <alignment horizontal="left" vertical="center" wrapText="1"/>
    </xf>
    <xf numFmtId="0" fontId="32" fillId="0" borderId="1" xfId="3" applyFont="1" applyFill="1" applyBorder="1" applyAlignment="1">
      <alignment horizontal="left" vertical="center" wrapText="1"/>
    </xf>
    <xf numFmtId="0" fontId="0" fillId="0" borderId="0" xfId="0"/>
    <xf numFmtId="0" fontId="1" fillId="3" borderId="1" xfId="0" applyFont="1" applyFill="1" applyBorder="1" applyAlignment="1">
      <alignment horizontal="center" wrapText="1"/>
    </xf>
    <xf numFmtId="0" fontId="4" fillId="0" borderId="0" xfId="0" applyFont="1" applyAlignment="1">
      <alignment vertical="center"/>
    </xf>
    <xf numFmtId="0" fontId="1" fillId="0" borderId="0" xfId="0" applyFont="1"/>
    <xf numFmtId="0" fontId="6" fillId="0" borderId="0" xfId="0" applyFont="1" applyAlignment="1">
      <alignment vertical="center"/>
    </xf>
    <xf numFmtId="0" fontId="7" fillId="0" borderId="0" xfId="0" applyFont="1" applyAlignment="1">
      <alignment vertical="center"/>
    </xf>
    <xf numFmtId="0" fontId="2" fillId="3" borderId="2" xfId="0" applyFont="1" applyFill="1" applyBorder="1" applyAlignment="1">
      <alignment horizontal="left" wrapText="1"/>
    </xf>
    <xf numFmtId="0" fontId="10" fillId="0" borderId="0" xfId="0" applyFont="1"/>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0" xfId="0" applyFont="1" applyAlignment="1">
      <alignment vertical="top"/>
    </xf>
    <xf numFmtId="0" fontId="20" fillId="0" borderId="0" xfId="0" applyFont="1"/>
    <xf numFmtId="0" fontId="3" fillId="3" borderId="1" xfId="0" applyFont="1" applyFill="1" applyBorder="1" applyAlignment="1">
      <alignment horizontal="center" wrapText="1"/>
    </xf>
    <xf numFmtId="0" fontId="21" fillId="0" borderId="0" xfId="0" applyFont="1"/>
    <xf numFmtId="0" fontId="22" fillId="0" borderId="0" xfId="0" applyFont="1"/>
    <xf numFmtId="0" fontId="16" fillId="2" borderId="0" xfId="0" applyFont="1" applyFill="1" applyAlignment="1">
      <alignment vertical="top"/>
    </xf>
    <xf numFmtId="0" fontId="7" fillId="2" borderId="0" xfId="0" applyFont="1" applyFill="1" applyAlignment="1">
      <alignment vertical="top"/>
    </xf>
    <xf numFmtId="0" fontId="1" fillId="0" borderId="0" xfId="0" applyFont="1" applyAlignment="1">
      <alignment vertical="top" wrapText="1"/>
    </xf>
    <xf numFmtId="0" fontId="2" fillId="2" borderId="0" xfId="0" applyFont="1" applyFill="1" applyAlignment="1">
      <alignment vertical="top"/>
    </xf>
    <xf numFmtId="0" fontId="3" fillId="0" borderId="0" xfId="0" applyFont="1" applyAlignment="1">
      <alignment horizontal="center" vertical="center" wrapText="1"/>
    </xf>
    <xf numFmtId="14" fontId="3" fillId="0" borderId="1" xfId="0" applyNumberFormat="1" applyFont="1" applyBorder="1" applyAlignment="1">
      <alignment horizontal="center" wrapText="1"/>
    </xf>
    <xf numFmtId="0" fontId="3" fillId="0" borderId="1" xfId="0" applyFont="1" applyBorder="1" applyAlignment="1">
      <alignment horizontal="center" wrapText="1"/>
    </xf>
    <xf numFmtId="0" fontId="11" fillId="0" borderId="1" xfId="0" applyFont="1" applyBorder="1" applyAlignment="1">
      <alignment horizontal="center" wrapText="1"/>
    </xf>
    <xf numFmtId="14" fontId="1"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0" fontId="1" fillId="0" borderId="0" xfId="0" applyFont="1" applyAlignment="1">
      <alignment vertical="center"/>
    </xf>
    <xf numFmtId="0" fontId="11" fillId="5" borderId="2" xfId="0" applyFont="1" applyFill="1" applyBorder="1" applyAlignment="1">
      <alignment horizontal="center" wrapText="1"/>
    </xf>
    <xf numFmtId="0" fontId="15" fillId="0" borderId="0" xfId="0" applyFont="1"/>
    <xf numFmtId="0" fontId="7" fillId="0" borderId="0" xfId="0" applyFont="1" applyAlignment="1">
      <alignment vertical="top"/>
    </xf>
    <xf numFmtId="0" fontId="1" fillId="0" borderId="1" xfId="0" applyFont="1" applyBorder="1" applyAlignment="1">
      <alignment horizontal="center" vertical="top" wrapText="1"/>
    </xf>
    <xf numFmtId="0" fontId="4"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2" fillId="3" borderId="1" xfId="0" applyFont="1" applyFill="1" applyBorder="1" applyAlignment="1">
      <alignment horizontal="center" wrapText="1"/>
    </xf>
    <xf numFmtId="0" fontId="3" fillId="5" borderId="2" xfId="0" applyFont="1" applyFill="1" applyBorder="1" applyAlignment="1">
      <alignment horizontal="center" wrapText="1"/>
    </xf>
    <xf numFmtId="0" fontId="24" fillId="0" borderId="0" xfId="0" applyFont="1"/>
    <xf numFmtId="0" fontId="15" fillId="2" borderId="0" xfId="0" applyFont="1" applyFill="1"/>
    <xf numFmtId="9" fontId="1" fillId="0" borderId="1" xfId="1" applyFont="1" applyBorder="1" applyAlignment="1">
      <alignment horizontal="center" vertical="top" wrapText="1"/>
    </xf>
    <xf numFmtId="0" fontId="32" fillId="0" borderId="1" xfId="4" applyFont="1" applyBorder="1" applyAlignment="1">
      <alignment horizontal="left" vertical="center" wrapText="1"/>
    </xf>
    <xf numFmtId="1" fontId="32" fillId="8" borderId="1" xfId="4" applyNumberFormat="1" applyFont="1" applyFill="1" applyBorder="1" applyAlignment="1">
      <alignment horizontal="center" vertical="center" wrapText="1"/>
    </xf>
    <xf numFmtId="9" fontId="1" fillId="4" borderId="1" xfId="1" applyFont="1" applyFill="1" applyBorder="1" applyAlignment="1">
      <alignment horizontal="center" vertical="center" wrapText="1"/>
    </xf>
    <xf numFmtId="9" fontId="1" fillId="0" borderId="1" xfId="0" applyNumberFormat="1" applyFont="1" applyBorder="1" applyAlignment="1">
      <alignment horizontal="center" vertical="top" wrapText="1"/>
    </xf>
    <xf numFmtId="164" fontId="1" fillId="4" borderId="1" xfId="0" applyNumberFormat="1" applyFont="1" applyFill="1" applyBorder="1" applyAlignment="1">
      <alignment horizontal="center" vertical="center" wrapText="1"/>
    </xf>
    <xf numFmtId="14" fontId="1" fillId="0" borderId="1" xfId="0" applyNumberFormat="1" applyFont="1" applyBorder="1" applyAlignment="1">
      <alignment horizontal="left" vertical="center" wrapText="1"/>
    </xf>
    <xf numFmtId="0" fontId="32" fillId="0" borderId="1" xfId="4" applyFont="1" applyFill="1" applyBorder="1" applyAlignment="1">
      <alignment horizontal="left" vertical="center" wrapText="1"/>
    </xf>
    <xf numFmtId="14" fontId="1" fillId="0" borderId="1" xfId="0" applyNumberFormat="1" applyFont="1" applyFill="1" applyBorder="1" applyAlignment="1">
      <alignment horizontal="left"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7" fillId="7"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9" fontId="1" fillId="0" borderId="2" xfId="1" applyFont="1" applyBorder="1" applyAlignment="1">
      <alignment horizontal="center" vertical="center" wrapText="1"/>
    </xf>
    <xf numFmtId="9" fontId="1" fillId="0" borderId="4" xfId="1" applyFont="1" applyBorder="1" applyAlignment="1">
      <alignment horizontal="center" vertical="center" wrapText="1"/>
    </xf>
    <xf numFmtId="0" fontId="1" fillId="0" borderId="3" xfId="2" applyFont="1" applyBorder="1" applyAlignment="1">
      <alignment horizontal="left" vertical="center" wrapText="1"/>
    </xf>
    <xf numFmtId="0" fontId="1" fillId="0" borderId="6" xfId="2" applyFont="1" applyBorder="1" applyAlignment="1">
      <alignment horizontal="left" vertical="center" wrapText="1"/>
    </xf>
    <xf numFmtId="0" fontId="1" fillId="0" borderId="15" xfId="2" applyFont="1" applyBorder="1" applyAlignment="1">
      <alignment horizontal="left" vertical="center" wrapText="1"/>
    </xf>
    <xf numFmtId="0" fontId="1" fillId="0" borderId="16" xfId="2" applyFont="1" applyBorder="1" applyAlignment="1">
      <alignment horizontal="left" vertical="center"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 xfId="0" applyFont="1" applyFill="1" applyBorder="1" applyAlignment="1">
      <alignment horizontal="center" wrapText="1"/>
    </xf>
    <xf numFmtId="0" fontId="1" fillId="0" borderId="3" xfId="0" applyFont="1" applyBorder="1" applyAlignment="1">
      <alignment horizontal="center" vertical="top" wrapText="1"/>
    </xf>
    <xf numFmtId="0" fontId="1" fillId="0" borderId="6" xfId="0" applyFont="1" applyBorder="1" applyAlignment="1">
      <alignment horizontal="center" vertical="top" wrapText="1"/>
    </xf>
    <xf numFmtId="0" fontId="2" fillId="3" borderId="3" xfId="0" applyFont="1" applyFill="1" applyBorder="1" applyAlignment="1">
      <alignment horizontal="center" wrapText="1"/>
    </xf>
    <xf numFmtId="0" fontId="2" fillId="3" borderId="5" xfId="0" applyFont="1" applyFill="1" applyBorder="1" applyAlignment="1">
      <alignment horizontal="center" wrapText="1"/>
    </xf>
    <xf numFmtId="0" fontId="2" fillId="3" borderId="6" xfId="0" applyFont="1" applyFill="1" applyBorder="1" applyAlignment="1">
      <alignment horizontal="center" wrapText="1"/>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166" fontId="1" fillId="4" borderId="2" xfId="0" applyNumberFormat="1" applyFont="1" applyFill="1" applyBorder="1" applyAlignment="1">
      <alignment horizontal="center" vertical="center" wrapText="1"/>
    </xf>
    <xf numFmtId="166" fontId="1" fillId="4" borderId="4" xfId="0" applyNumberFormat="1" applyFont="1" applyFill="1" applyBorder="1" applyAlignment="1">
      <alignment horizontal="center" vertical="center" wrapText="1"/>
    </xf>
    <xf numFmtId="0" fontId="1" fillId="3" borderId="3" xfId="0" applyFont="1" applyFill="1" applyBorder="1" applyAlignment="1">
      <alignment horizontal="center" wrapText="1"/>
    </xf>
    <xf numFmtId="0" fontId="1" fillId="3" borderId="6" xfId="0" applyFont="1" applyFill="1" applyBorder="1" applyAlignment="1">
      <alignment horizontal="center" wrapText="1"/>
    </xf>
    <xf numFmtId="0" fontId="6" fillId="3" borderId="3" xfId="0" applyFont="1" applyFill="1" applyBorder="1" applyAlignment="1">
      <alignment horizontal="center" wrapText="1"/>
    </xf>
    <xf numFmtId="0" fontId="6" fillId="3" borderId="5" xfId="0" applyFont="1" applyFill="1" applyBorder="1" applyAlignment="1">
      <alignment horizontal="center" wrapText="1"/>
    </xf>
    <xf numFmtId="0" fontId="6" fillId="3" borderId="6" xfId="0" applyFont="1" applyFill="1" applyBorder="1" applyAlignment="1">
      <alignment horizontal="center" wrapText="1"/>
    </xf>
    <xf numFmtId="0" fontId="1" fillId="4" borderId="3"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0" borderId="2" xfId="2" applyFont="1" applyFill="1" applyBorder="1" applyAlignment="1">
      <alignment horizontal="center" vertical="center" wrapText="1"/>
    </xf>
    <xf numFmtId="0" fontId="1" fillId="0" borderId="13" xfId="2" applyFont="1" applyFill="1" applyBorder="1" applyAlignment="1">
      <alignment horizontal="center" vertical="center" wrapText="1"/>
    </xf>
    <xf numFmtId="0" fontId="1" fillId="0" borderId="4" xfId="2"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32" fillId="0" borderId="17" xfId="3" applyFont="1" applyBorder="1" applyAlignment="1">
      <alignment horizontal="left" vertical="center" wrapText="1"/>
    </xf>
    <xf numFmtId="0" fontId="32" fillId="0" borderId="18" xfId="3" applyFont="1" applyBorder="1" applyAlignment="1">
      <alignment horizontal="left" vertical="center" wrapText="1"/>
    </xf>
    <xf numFmtId="0" fontId="1" fillId="0" borderId="14" xfId="0" applyFont="1" applyBorder="1" applyAlignment="1">
      <alignment horizontal="center" vertical="top" wrapText="1"/>
    </xf>
    <xf numFmtId="0" fontId="1" fillId="0" borderId="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6" fillId="3" borderId="19" xfId="0" applyFont="1" applyFill="1" applyBorder="1" applyAlignment="1">
      <alignment horizontal="center" wrapText="1"/>
    </xf>
    <xf numFmtId="0" fontId="6" fillId="3" borderId="20" xfId="0" applyFont="1" applyFill="1" applyBorder="1" applyAlignment="1">
      <alignment horizontal="center" wrapText="1"/>
    </xf>
    <xf numFmtId="0" fontId="4" fillId="0" borderId="0" xfId="0" applyFont="1" applyAlignment="1">
      <alignment horizontal="left" vertical="center" wrapText="1"/>
    </xf>
    <xf numFmtId="0" fontId="3" fillId="3"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169" fontId="1" fillId="4" borderId="2" xfId="0" applyNumberFormat="1" applyFont="1" applyFill="1" applyBorder="1" applyAlignment="1">
      <alignment horizontal="center" vertical="center" wrapText="1"/>
    </xf>
    <xf numFmtId="169" fontId="1" fillId="4" borderId="13" xfId="0" applyNumberFormat="1" applyFont="1" applyFill="1" applyBorder="1" applyAlignment="1">
      <alignment horizontal="center" vertical="center" wrapText="1"/>
    </xf>
    <xf numFmtId="169" fontId="1" fillId="4" borderId="4" xfId="0" applyNumberFormat="1" applyFont="1" applyFill="1" applyBorder="1" applyAlignment="1">
      <alignment horizontal="center" vertical="center" wrapText="1"/>
    </xf>
    <xf numFmtId="9" fontId="32" fillId="8" borderId="1" xfId="1" applyFont="1" applyFill="1" applyBorder="1" applyAlignment="1">
      <alignment horizontal="center" vertical="center" wrapText="1"/>
    </xf>
    <xf numFmtId="1" fontId="32" fillId="8" borderId="2" xfId="4" applyNumberFormat="1" applyFont="1" applyFill="1" applyBorder="1" applyAlignment="1">
      <alignment horizontal="center" vertical="center" wrapText="1"/>
    </xf>
    <xf numFmtId="1" fontId="32" fillId="8" borderId="13" xfId="4" applyNumberFormat="1" applyFont="1" applyFill="1" applyBorder="1" applyAlignment="1">
      <alignment horizontal="center" vertical="center" wrapText="1"/>
    </xf>
    <xf numFmtId="1" fontId="32" fillId="8" borderId="4" xfId="4"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7" fillId="0" borderId="0" xfId="0" applyFont="1" applyAlignment="1">
      <alignment vertical="top"/>
    </xf>
    <xf numFmtId="0" fontId="1" fillId="0" borderId="0" xfId="0" applyFont="1" applyBorder="1" applyAlignment="1">
      <alignment horizontal="center" vertical="center" wrapText="1"/>
    </xf>
    <xf numFmtId="1" fontId="33" fillId="0" borderId="1" xfId="0" applyNumberFormat="1" applyFont="1" applyBorder="1" applyAlignment="1">
      <alignment horizontal="center" vertical="center" wrapText="1"/>
    </xf>
    <xf numFmtId="0" fontId="7" fillId="0" borderId="0" xfId="0" applyFont="1" applyAlignment="1">
      <alignment vertical="top"/>
    </xf>
    <xf numFmtId="0" fontId="32" fillId="0" borderId="25" xfId="3" applyFont="1" applyBorder="1" applyAlignment="1">
      <alignment horizontal="center" vertical="center" wrapText="1"/>
    </xf>
    <xf numFmtId="1" fontId="33" fillId="0" borderId="2" xfId="0" applyNumberFormat="1" applyFont="1" applyBorder="1" applyAlignment="1">
      <alignment horizontal="center" vertical="center" wrapText="1"/>
    </xf>
    <xf numFmtId="0" fontId="32" fillId="0" borderId="26" xfId="3" applyFont="1" applyBorder="1" applyAlignment="1">
      <alignment horizontal="center" vertical="center" wrapText="1"/>
    </xf>
    <xf numFmtId="2" fontId="34" fillId="0" borderId="2" xfId="0" applyNumberFormat="1" applyFont="1" applyBorder="1" applyAlignment="1">
      <alignment horizontal="center" vertical="center"/>
    </xf>
    <xf numFmtId="2" fontId="34" fillId="0" borderId="1" xfId="0" applyNumberFormat="1" applyFont="1" applyBorder="1" applyAlignment="1">
      <alignment horizontal="center" vertical="center"/>
    </xf>
    <xf numFmtId="9" fontId="1" fillId="0" borderId="2" xfId="0" applyNumberFormat="1" applyFont="1" applyBorder="1" applyAlignment="1">
      <alignment horizontal="center"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9" fontId="1" fillId="0" borderId="1" xfId="1" applyFont="1" applyBorder="1" applyAlignment="1">
      <alignment horizontal="center" vertical="top" wrapText="1"/>
    </xf>
    <xf numFmtId="1" fontId="33" fillId="0" borderId="1" xfId="0" applyNumberFormat="1" applyFont="1" applyBorder="1" applyAlignment="1">
      <alignment horizontal="center" vertical="center" wrapText="1"/>
    </xf>
    <xf numFmtId="9" fontId="1" fillId="0" borderId="1" xfId="0" applyNumberFormat="1" applyFont="1" applyBorder="1" applyAlignment="1">
      <alignment horizontal="center"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9" fontId="1" fillId="0" borderId="1" xfId="1" applyFont="1" applyBorder="1" applyAlignment="1">
      <alignment horizontal="center" vertical="top" wrapText="1"/>
    </xf>
    <xf numFmtId="0" fontId="1" fillId="0" borderId="2" xfId="0" applyFont="1" applyBorder="1" applyAlignment="1">
      <alignment horizontal="center" vertical="center" wrapText="1"/>
    </xf>
    <xf numFmtId="9" fontId="1" fillId="0" borderId="1" xfId="1" applyFont="1" applyBorder="1" applyAlignment="1">
      <alignment horizontal="center" vertical="center" wrapText="1"/>
    </xf>
    <xf numFmtId="1" fontId="33"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0" borderId="0" xfId="0" applyFont="1" applyBorder="1" applyAlignment="1">
      <alignment horizontal="center" vertical="top" wrapText="1"/>
    </xf>
    <xf numFmtId="9" fontId="1" fillId="0" borderId="1" xfId="0" applyNumberFormat="1" applyFont="1" applyBorder="1" applyAlignment="1">
      <alignment horizontal="center" vertical="top" wrapText="1"/>
    </xf>
    <xf numFmtId="2" fontId="34"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9" fontId="1" fillId="0" borderId="2" xfId="1" applyFont="1" applyBorder="1" applyAlignment="1">
      <alignment horizontal="center" vertical="center" wrapText="1"/>
    </xf>
    <xf numFmtId="0" fontId="32" fillId="0" borderId="1" xfId="3" applyFont="1" applyBorder="1" applyAlignment="1">
      <alignment horizontal="center" vertical="center" wrapText="1"/>
    </xf>
    <xf numFmtId="9" fontId="1" fillId="4" borderId="2" xfId="1" applyFont="1" applyFill="1" applyBorder="1" applyAlignment="1">
      <alignment horizontal="center" vertical="center" wrapText="1"/>
    </xf>
    <xf numFmtId="9" fontId="1" fillId="4" borderId="13" xfId="1" applyFont="1" applyFill="1" applyBorder="1" applyAlignment="1">
      <alignment horizontal="center" vertical="center" wrapText="1"/>
    </xf>
    <xf numFmtId="9" fontId="1" fillId="4" borderId="4" xfId="1" applyFont="1" applyFill="1" applyBorder="1" applyAlignment="1">
      <alignment horizontal="center" vertical="center" wrapText="1"/>
    </xf>
    <xf numFmtId="2" fontId="1" fillId="0" borderId="1" xfId="0" applyNumberFormat="1" applyFont="1" applyBorder="1" applyAlignment="1">
      <alignment horizontal="center" vertical="top" wrapText="1"/>
    </xf>
    <xf numFmtId="2"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14" fontId="1" fillId="0" borderId="1" xfId="0" applyNumberFormat="1" applyFont="1" applyBorder="1" applyAlignment="1">
      <alignment horizontal="center" vertical="center" wrapText="1"/>
    </xf>
    <xf numFmtId="10" fontId="1" fillId="0" borderId="1" xfId="0" applyNumberFormat="1" applyFont="1" applyFill="1" applyBorder="1" applyAlignment="1">
      <alignment horizontal="center" wrapText="1"/>
    </xf>
    <xf numFmtId="10" fontId="0" fillId="0" borderId="1" xfId="0" applyNumberFormat="1" applyBorder="1"/>
    <xf numFmtId="10" fontId="4"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17" fontId="1" fillId="0" borderId="1" xfId="0" applyNumberFormat="1" applyFont="1" applyBorder="1" applyAlignment="1">
      <alignment horizontal="center" vertical="center" wrapText="1"/>
    </xf>
    <xf numFmtId="0" fontId="0" fillId="0" borderId="0" xfId="0"/>
    <xf numFmtId="0" fontId="1"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2" fillId="0" borderId="0" xfId="0" applyFont="1"/>
    <xf numFmtId="0" fontId="4" fillId="0" borderId="10" xfId="0" applyFont="1" applyBorder="1" applyAlignment="1">
      <alignment vertical="center" wrapText="1"/>
    </xf>
    <xf numFmtId="14" fontId="1"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0" fontId="1" fillId="0" borderId="0" xfId="0" applyFont="1" applyAlignment="1">
      <alignment horizontal="center" vertical="center"/>
    </xf>
    <xf numFmtId="0" fontId="1" fillId="0" borderId="2" xfId="0" quotePrefix="1"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38" fillId="0" borderId="7" xfId="5" applyFont="1" applyBorder="1" applyAlignment="1">
      <alignment horizontal="center" vertical="center" wrapText="1"/>
    </xf>
    <xf numFmtId="0" fontId="32" fillId="0" borderId="7" xfId="5" applyFont="1" applyBorder="1" applyAlignment="1">
      <alignment horizontal="center" vertical="center" wrapText="1"/>
    </xf>
    <xf numFmtId="0" fontId="32" fillId="6" borderId="7" xfId="5" applyFont="1" applyFill="1" applyBorder="1" applyAlignment="1">
      <alignment vertical="center" wrapText="1"/>
    </xf>
    <xf numFmtId="0" fontId="40" fillId="0" borderId="0" xfId="5" applyFont="1" applyAlignment="1">
      <alignment horizontal="center" wrapText="1"/>
    </xf>
    <xf numFmtId="0" fontId="40" fillId="0" borderId="7" xfId="5" applyFont="1" applyBorder="1" applyAlignment="1">
      <alignment horizontal="center" wrapText="1"/>
    </xf>
    <xf numFmtId="174" fontId="40" fillId="0" borderId="7" xfId="5" applyNumberFormat="1" applyFont="1" applyBorder="1" applyAlignment="1">
      <alignment horizontal="center" wrapText="1"/>
    </xf>
    <xf numFmtId="0" fontId="36" fillId="0" borderId="7" xfId="5" applyFont="1" applyBorder="1" applyAlignment="1">
      <alignment horizontal="center" wrapText="1"/>
    </xf>
    <xf numFmtId="0" fontId="38" fillId="0" borderId="7" xfId="5" applyFont="1" applyBorder="1" applyAlignment="1">
      <alignment horizontal="left" vertical="center" wrapText="1"/>
    </xf>
    <xf numFmtId="0" fontId="36" fillId="0" borderId="7" xfId="5" quotePrefix="1" applyFont="1" applyBorder="1" applyAlignment="1">
      <alignment horizontal="center" wrapText="1"/>
    </xf>
    <xf numFmtId="0" fontId="41" fillId="0" borderId="7" xfId="5" applyFont="1" applyBorder="1"/>
    <xf numFmtId="0" fontId="32" fillId="6" borderId="28" xfId="5" applyFont="1" applyFill="1" applyBorder="1" applyAlignment="1">
      <alignment vertical="center" wrapText="1"/>
    </xf>
    <xf numFmtId="0" fontId="40" fillId="0" borderId="7" xfId="5" quotePrefix="1" applyFont="1" applyBorder="1" applyAlignment="1">
      <alignment horizontal="center" wrapText="1"/>
    </xf>
    <xf numFmtId="0" fontId="40" fillId="0" borderId="7" xfId="5" applyFont="1" applyBorder="1" applyAlignment="1">
      <alignment horizontal="left" wrapText="1"/>
    </xf>
    <xf numFmtId="0" fontId="41" fillId="0" borderId="7" xfId="5" applyFont="1" applyBorder="1" applyAlignment="1">
      <alignment horizontal="left" wrapText="1"/>
    </xf>
    <xf numFmtId="0" fontId="38" fillId="6" borderId="30" xfId="5" applyFont="1" applyFill="1" applyBorder="1" applyAlignment="1">
      <alignment horizontal="center" vertical="center" wrapText="1"/>
    </xf>
    <xf numFmtId="0" fontId="39" fillId="0" borderId="31" xfId="5" applyFont="1" applyBorder="1"/>
    <xf numFmtId="0" fontId="39" fillId="0" borderId="32" xfId="5" applyFont="1" applyBorder="1"/>
    <xf numFmtId="0" fontId="39" fillId="0" borderId="33" xfId="5" applyFont="1" applyBorder="1"/>
    <xf numFmtId="0" fontId="38" fillId="0" borderId="28" xfId="5" applyFont="1" applyBorder="1" applyAlignment="1">
      <alignment horizontal="center" vertical="center" wrapText="1"/>
    </xf>
    <xf numFmtId="0" fontId="39" fillId="0" borderId="29" xfId="5" applyFont="1" applyBorder="1"/>
    <xf numFmtId="0" fontId="37" fillId="0" borderId="22" xfId="5" applyFont="1" applyBorder="1" applyAlignment="1">
      <alignment horizontal="left" vertical="center" wrapText="1"/>
    </xf>
    <xf numFmtId="0" fontId="39" fillId="0" borderId="27" xfId="5" applyFont="1" applyBorder="1"/>
    <xf numFmtId="0" fontId="38" fillId="6" borderId="22" xfId="5" applyFont="1" applyFill="1" applyBorder="1" applyAlignment="1">
      <alignment horizontal="center"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4" fillId="2" borderId="10" xfId="0" applyFont="1" applyFill="1" applyBorder="1" applyAlignment="1">
      <alignment horizontal="justify" vertical="center" wrapText="1"/>
    </xf>
    <xf numFmtId="0" fontId="4" fillId="0" borderId="10" xfId="0" applyFont="1" applyBorder="1" applyAlignment="1">
      <alignment vertical="center" wrapText="1"/>
    </xf>
    <xf numFmtId="0" fontId="4" fillId="0" borderId="12" xfId="0" applyFont="1" applyBorder="1" applyAlignment="1">
      <alignment horizontal="justify" vertical="center" wrapText="1"/>
    </xf>
    <xf numFmtId="0" fontId="4" fillId="2" borderId="12" xfId="0" applyFont="1" applyFill="1" applyBorder="1" applyAlignment="1">
      <alignment horizontal="left" vertical="center" wrapText="1"/>
    </xf>
  </cellXfs>
  <cellStyles count="6">
    <cellStyle name="Normale" xfId="0" builtinId="0"/>
    <cellStyle name="Normale 2" xfId="5" xr:uid="{E1E59C12-432F-490F-B811-D4713131DC9F}"/>
    <cellStyle name="Normale 3" xfId="2" xr:uid="{8A14156C-FBB5-44DA-94C8-40506BABBBA2}"/>
    <cellStyle name="Normale 4" xfId="3" xr:uid="{42CF1918-1EFD-417E-B76E-6691CBA080CC}"/>
    <cellStyle name="Normale 5" xfId="4" xr:uid="{A3579386-5506-4112-90DB-911DD59557A2}"/>
    <cellStyle name="Percentuale" xfId="1" builtinId="5"/>
  </cellStyles>
  <dxfs count="0"/>
  <tableStyles count="0" defaultTableStyle="TableStyleMedium2" defaultPivotStyle="PivotStyleLight16"/>
  <colors>
    <mruColors>
      <color rgb="FFD5A6BD"/>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1149350</xdr:colOff>
      <xdr:row>91</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6</xdr:col>
      <xdr:colOff>507678</xdr:colOff>
      <xdr:row>26</xdr:row>
      <xdr:rowOff>145708</xdr:rowOff>
    </xdr:to>
    <xdr:pic>
      <xdr:nvPicPr>
        <xdr:cNvPr id="2" name="Immagine 1">
          <a:extLst>
            <a:ext uri="{FF2B5EF4-FFF2-40B4-BE49-F238E27FC236}">
              <a16:creationId xmlns:a16="http://schemas.microsoft.com/office/drawing/2014/main" id="{E5CE2962-F370-448D-9DA5-CE8AE59F2351}"/>
            </a:ext>
          </a:extLst>
        </xdr:cNvPr>
        <xdr:cNvPicPr>
          <a:picLocks noChangeAspect="1"/>
        </xdr:cNvPicPr>
      </xdr:nvPicPr>
      <xdr:blipFill>
        <a:blip xmlns:r="http://schemas.openxmlformats.org/officeDocument/2006/relationships" r:embed="rId1"/>
        <a:stretch>
          <a:fillRect/>
        </a:stretch>
      </xdr:blipFill>
      <xdr:spPr>
        <a:xfrm>
          <a:off x="0" y="1383927"/>
          <a:ext cx="7124752" cy="4381532"/>
        </a:xfrm>
        <a:prstGeom prst="rect">
          <a:avLst/>
        </a:prstGeom>
      </xdr:spPr>
    </xdr:pic>
    <xdr:clientData/>
  </xdr:twoCellAnchor>
  <xdr:twoCellAnchor editAs="oneCell">
    <xdr:from>
      <xdr:col>0</xdr:col>
      <xdr:colOff>1</xdr:colOff>
      <xdr:row>30</xdr:row>
      <xdr:rowOff>44825</xdr:rowOff>
    </xdr:from>
    <xdr:to>
      <xdr:col>7</xdr:col>
      <xdr:colOff>24617</xdr:colOff>
      <xdr:row>51</xdr:row>
      <xdr:rowOff>168088</xdr:rowOff>
    </xdr:to>
    <xdr:pic>
      <xdr:nvPicPr>
        <xdr:cNvPr id="3" name="Immagine 2">
          <a:extLst>
            <a:ext uri="{FF2B5EF4-FFF2-40B4-BE49-F238E27FC236}">
              <a16:creationId xmlns:a16="http://schemas.microsoft.com/office/drawing/2014/main" id="{85F95BDC-18AE-4516-9A54-C231C85D8BC5}"/>
            </a:ext>
          </a:extLst>
        </xdr:cNvPr>
        <xdr:cNvPicPr>
          <a:picLocks noChangeAspect="1"/>
        </xdr:cNvPicPr>
      </xdr:nvPicPr>
      <xdr:blipFill>
        <a:blip xmlns:r="http://schemas.openxmlformats.org/officeDocument/2006/relationships" r:embed="rId2"/>
        <a:stretch>
          <a:fillRect/>
        </a:stretch>
      </xdr:blipFill>
      <xdr:spPr>
        <a:xfrm>
          <a:off x="1" y="6650693"/>
          <a:ext cx="7280425" cy="4403910"/>
        </a:xfrm>
        <a:prstGeom prst="rect">
          <a:avLst/>
        </a:prstGeom>
      </xdr:spPr>
    </xdr:pic>
    <xdr:clientData/>
  </xdr:twoCellAnchor>
  <xdr:twoCellAnchor editAs="oneCell">
    <xdr:from>
      <xdr:col>0</xdr:col>
      <xdr:colOff>0</xdr:colOff>
      <xdr:row>52</xdr:row>
      <xdr:rowOff>1</xdr:rowOff>
    </xdr:from>
    <xdr:to>
      <xdr:col>6</xdr:col>
      <xdr:colOff>582705</xdr:colOff>
      <xdr:row>83</xdr:row>
      <xdr:rowOff>28901</xdr:rowOff>
    </xdr:to>
    <xdr:pic>
      <xdr:nvPicPr>
        <xdr:cNvPr id="4" name="Immagine 3">
          <a:extLst>
            <a:ext uri="{FF2B5EF4-FFF2-40B4-BE49-F238E27FC236}">
              <a16:creationId xmlns:a16="http://schemas.microsoft.com/office/drawing/2014/main" id="{E027B93E-383E-4887-B3A8-66643CA7F4E1}"/>
            </a:ext>
          </a:extLst>
        </xdr:cNvPr>
        <xdr:cNvPicPr>
          <a:picLocks noChangeAspect="1"/>
        </xdr:cNvPicPr>
      </xdr:nvPicPr>
      <xdr:blipFill>
        <a:blip xmlns:r="http://schemas.openxmlformats.org/officeDocument/2006/relationships" r:embed="rId3"/>
        <a:stretch>
          <a:fillRect/>
        </a:stretch>
      </xdr:blipFill>
      <xdr:spPr>
        <a:xfrm>
          <a:off x="0" y="11088222"/>
          <a:ext cx="7199779" cy="6281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50427</xdr:rowOff>
    </xdr:from>
    <xdr:to>
      <xdr:col>9</xdr:col>
      <xdr:colOff>606381</xdr:colOff>
      <xdr:row>17</xdr:row>
      <xdr:rowOff>50427</xdr:rowOff>
    </xdr:to>
    <xdr:pic>
      <xdr:nvPicPr>
        <xdr:cNvPr id="2" name="Immagine 1">
          <a:extLst>
            <a:ext uri="{FF2B5EF4-FFF2-40B4-BE49-F238E27FC236}">
              <a16:creationId xmlns:a16="http://schemas.microsoft.com/office/drawing/2014/main" id="{75C9D6F5-768C-47B1-8415-D67F795CB09C}"/>
            </a:ext>
          </a:extLst>
        </xdr:cNvPr>
        <xdr:cNvPicPr>
          <a:picLocks noChangeAspect="1"/>
        </xdr:cNvPicPr>
      </xdr:nvPicPr>
      <xdr:blipFill>
        <a:blip xmlns:r="http://schemas.openxmlformats.org/officeDocument/2006/relationships" r:embed="rId1"/>
        <a:stretch>
          <a:fillRect/>
        </a:stretch>
      </xdr:blipFill>
      <xdr:spPr>
        <a:xfrm>
          <a:off x="0" y="1053354"/>
          <a:ext cx="8876322" cy="2314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xdr:rowOff>
    </xdr:from>
    <xdr:to>
      <xdr:col>7</xdr:col>
      <xdr:colOff>606482</xdr:colOff>
      <xdr:row>25</xdr:row>
      <xdr:rowOff>89646</xdr:rowOff>
    </xdr:to>
    <xdr:pic>
      <xdr:nvPicPr>
        <xdr:cNvPr id="2" name="Immagine 1">
          <a:extLst>
            <a:ext uri="{FF2B5EF4-FFF2-40B4-BE49-F238E27FC236}">
              <a16:creationId xmlns:a16="http://schemas.microsoft.com/office/drawing/2014/main" id="{FD3C39D7-85A0-45F6-A873-199CB4DB1CF7}"/>
            </a:ext>
          </a:extLst>
        </xdr:cNvPr>
        <xdr:cNvPicPr>
          <a:picLocks noChangeAspect="1"/>
        </xdr:cNvPicPr>
      </xdr:nvPicPr>
      <xdr:blipFill>
        <a:blip xmlns:r="http://schemas.openxmlformats.org/officeDocument/2006/relationships" r:embed="rId1"/>
        <a:stretch>
          <a:fillRect/>
        </a:stretch>
      </xdr:blipFill>
      <xdr:spPr>
        <a:xfrm>
          <a:off x="1" y="599516"/>
          <a:ext cx="6444746" cy="4034116"/>
        </a:xfrm>
        <a:prstGeom prst="rect">
          <a:avLst/>
        </a:prstGeom>
      </xdr:spPr>
    </xdr:pic>
    <xdr:clientData/>
  </xdr:twoCellAnchor>
  <xdr:twoCellAnchor editAs="oneCell">
    <xdr:from>
      <xdr:col>0</xdr:col>
      <xdr:colOff>0</xdr:colOff>
      <xdr:row>27</xdr:row>
      <xdr:rowOff>1</xdr:rowOff>
    </xdr:from>
    <xdr:to>
      <xdr:col>8</xdr:col>
      <xdr:colOff>184897</xdr:colOff>
      <xdr:row>50</xdr:row>
      <xdr:rowOff>10912</xdr:rowOff>
    </xdr:to>
    <xdr:pic>
      <xdr:nvPicPr>
        <xdr:cNvPr id="4" name="Immagine 3">
          <a:extLst>
            <a:ext uri="{FF2B5EF4-FFF2-40B4-BE49-F238E27FC236}">
              <a16:creationId xmlns:a16="http://schemas.microsoft.com/office/drawing/2014/main" id="{7CF1C054-1704-40E7-8FF3-75C92A596824}"/>
            </a:ext>
          </a:extLst>
        </xdr:cNvPr>
        <xdr:cNvPicPr>
          <a:picLocks noChangeAspect="1"/>
        </xdr:cNvPicPr>
      </xdr:nvPicPr>
      <xdr:blipFill>
        <a:blip xmlns:r="http://schemas.openxmlformats.org/officeDocument/2006/relationships" r:embed="rId2"/>
        <a:stretch>
          <a:fillRect/>
        </a:stretch>
      </xdr:blipFill>
      <xdr:spPr>
        <a:xfrm>
          <a:off x="0" y="4941795"/>
          <a:ext cx="6673103" cy="4134676"/>
        </a:xfrm>
        <a:prstGeom prst="rect">
          <a:avLst/>
        </a:prstGeom>
      </xdr:spPr>
    </xdr:pic>
    <xdr:clientData/>
  </xdr:twoCellAnchor>
  <xdr:twoCellAnchor editAs="oneCell">
    <xdr:from>
      <xdr:col>0</xdr:col>
      <xdr:colOff>0</xdr:colOff>
      <xdr:row>51</xdr:row>
      <xdr:rowOff>1</xdr:rowOff>
    </xdr:from>
    <xdr:to>
      <xdr:col>9</xdr:col>
      <xdr:colOff>263338</xdr:colOff>
      <xdr:row>63</xdr:row>
      <xdr:rowOff>145483</xdr:rowOff>
    </xdr:to>
    <xdr:pic>
      <xdr:nvPicPr>
        <xdr:cNvPr id="5" name="Immagine 4">
          <a:extLst>
            <a:ext uri="{FF2B5EF4-FFF2-40B4-BE49-F238E27FC236}">
              <a16:creationId xmlns:a16="http://schemas.microsoft.com/office/drawing/2014/main" id="{0C25430A-435B-4FD7-B9C9-DCBE043C8D51}"/>
            </a:ext>
          </a:extLst>
        </xdr:cNvPr>
        <xdr:cNvPicPr>
          <a:picLocks noChangeAspect="1"/>
        </xdr:cNvPicPr>
      </xdr:nvPicPr>
      <xdr:blipFill>
        <a:blip xmlns:r="http://schemas.openxmlformats.org/officeDocument/2006/relationships" r:embed="rId3"/>
        <a:stretch>
          <a:fillRect/>
        </a:stretch>
      </xdr:blipFill>
      <xdr:spPr>
        <a:xfrm>
          <a:off x="0" y="9284075"/>
          <a:ext cx="7401485" cy="22970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E10" sqref="E10"/>
    </sheetView>
  </sheetViews>
  <sheetFormatPr defaultRowHeight="14.25"/>
  <cols>
    <col min="1" max="1" width="14" bestFit="1" customWidth="1"/>
    <col min="2" max="2" width="36.46484375" customWidth="1"/>
    <col min="5" max="5" width="13.46484375" customWidth="1"/>
    <col min="6" max="6" width="27.46484375" customWidth="1"/>
    <col min="7" max="7" width="14.06640625" customWidth="1"/>
    <col min="8" max="8" width="14.59765625" bestFit="1" customWidth="1"/>
  </cols>
  <sheetData>
    <row r="1" spans="1:8" s="13" customFormat="1" ht="15.75">
      <c r="A1" s="15" t="s">
        <v>0</v>
      </c>
      <c r="B1" s="15" t="s">
        <v>1</v>
      </c>
      <c r="C1" s="7"/>
      <c r="D1" s="7"/>
      <c r="E1" s="2" t="s">
        <v>11</v>
      </c>
      <c r="F1" s="2" t="s">
        <v>12</v>
      </c>
      <c r="G1" s="2" t="s">
        <v>13</v>
      </c>
      <c r="H1" s="2" t="s">
        <v>14</v>
      </c>
    </row>
    <row r="2" spans="1:8" s="13" customFormat="1" ht="38.450000000000003" customHeight="1">
      <c r="A2" s="40" t="s">
        <v>2</v>
      </c>
      <c r="B2" s="10" t="s">
        <v>2</v>
      </c>
      <c r="C2" s="7"/>
      <c r="D2" s="7"/>
      <c r="E2" s="9" t="s">
        <v>2</v>
      </c>
      <c r="F2" s="10" t="s">
        <v>15</v>
      </c>
      <c r="G2" s="10" t="s">
        <v>16</v>
      </c>
      <c r="H2" s="10" t="s">
        <v>17</v>
      </c>
    </row>
    <row r="3" spans="1:8" s="13" customFormat="1" ht="40.5">
      <c r="A3" s="40" t="s">
        <v>3</v>
      </c>
      <c r="B3" s="26" t="s">
        <v>49</v>
      </c>
      <c r="C3" s="7"/>
      <c r="D3" s="7"/>
      <c r="E3" s="9" t="s">
        <v>3</v>
      </c>
      <c r="F3" s="10" t="s">
        <v>18</v>
      </c>
      <c r="G3" s="10" t="s">
        <v>16</v>
      </c>
      <c r="H3" s="10" t="s">
        <v>19</v>
      </c>
    </row>
    <row r="4" spans="1:8" s="13" customFormat="1" ht="67.5">
      <c r="A4" s="40" t="s">
        <v>4</v>
      </c>
      <c r="B4" s="10" t="s">
        <v>5</v>
      </c>
      <c r="C4" s="7"/>
      <c r="D4" s="7"/>
      <c r="E4" s="9" t="s">
        <v>4</v>
      </c>
      <c r="F4" s="10" t="s">
        <v>20</v>
      </c>
      <c r="G4" s="10" t="s">
        <v>16</v>
      </c>
      <c r="H4" s="10" t="s">
        <v>19</v>
      </c>
    </row>
    <row r="5" spans="1:8" s="13" customFormat="1" ht="94.5">
      <c r="A5" s="40" t="s">
        <v>6</v>
      </c>
      <c r="B5" s="10" t="s">
        <v>7</v>
      </c>
      <c r="C5" s="7"/>
      <c r="D5" s="7"/>
      <c r="E5" s="9" t="s">
        <v>6</v>
      </c>
      <c r="F5" s="10" t="s">
        <v>21</v>
      </c>
      <c r="G5" s="10" t="s">
        <v>22</v>
      </c>
      <c r="H5" s="10" t="s">
        <v>23</v>
      </c>
    </row>
    <row r="6" spans="1:8" s="13" customFormat="1" ht="67.5">
      <c r="A6" s="40" t="s">
        <v>8</v>
      </c>
      <c r="B6" s="21" t="s">
        <v>35</v>
      </c>
      <c r="C6" s="7"/>
      <c r="D6" s="7"/>
      <c r="E6" s="9" t="s">
        <v>8</v>
      </c>
      <c r="F6" s="10" t="s">
        <v>15</v>
      </c>
      <c r="G6" s="10" t="s">
        <v>24</v>
      </c>
      <c r="H6" s="10" t="s">
        <v>17</v>
      </c>
    </row>
    <row r="7" spans="1:8" s="13" customFormat="1" ht="67.5">
      <c r="A7" s="40" t="s">
        <v>9</v>
      </c>
      <c r="B7" s="10" t="s">
        <v>47</v>
      </c>
      <c r="C7" s="7"/>
      <c r="D7" s="7"/>
      <c r="E7" s="9" t="s">
        <v>9</v>
      </c>
      <c r="F7" s="10" t="s">
        <v>25</v>
      </c>
      <c r="G7" s="10" t="s">
        <v>46</v>
      </c>
      <c r="H7" s="10" t="s">
        <v>48</v>
      </c>
    </row>
    <row r="8" spans="1:8" s="13" customFormat="1" ht="94.5">
      <c r="A8" s="40" t="s">
        <v>10</v>
      </c>
      <c r="B8" s="10" t="s">
        <v>43</v>
      </c>
      <c r="C8" s="7"/>
      <c r="D8" s="7"/>
      <c r="E8" s="204" t="s">
        <v>10</v>
      </c>
      <c r="F8" s="205" t="s">
        <v>26</v>
      </c>
      <c r="G8" s="205" t="s">
        <v>16</v>
      </c>
      <c r="H8" s="3" t="s">
        <v>45</v>
      </c>
    </row>
    <row r="9" spans="1:8" s="13" customFormat="1" ht="23.25">
      <c r="A9" s="7"/>
      <c r="B9" s="7"/>
      <c r="C9" s="7"/>
      <c r="D9" s="7"/>
      <c r="E9" s="204"/>
      <c r="F9" s="205"/>
      <c r="G9" s="205"/>
      <c r="H9" s="16" t="s">
        <v>44</v>
      </c>
    </row>
    <row r="10" spans="1:8" s="13" customFormat="1" ht="15.75">
      <c r="E10" s="7" t="s">
        <v>29</v>
      </c>
      <c r="F10" s="17"/>
      <c r="G10" s="17"/>
      <c r="H10" s="17"/>
    </row>
    <row r="11" spans="1:8" s="13" customFormat="1" ht="15.75">
      <c r="E11" s="7" t="s">
        <v>30</v>
      </c>
      <c r="F11" s="17"/>
      <c r="G11" s="17"/>
      <c r="H11" s="17"/>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73"/>
  <sheetViews>
    <sheetView zoomScale="85" zoomScaleNormal="85" workbookViewId="0">
      <selection activeCell="E2" sqref="E2"/>
    </sheetView>
  </sheetViews>
  <sheetFormatPr defaultRowHeight="14.25"/>
  <cols>
    <col min="1" max="1" width="16.46484375" customWidth="1"/>
    <col min="2" max="2" width="19.796875" customWidth="1"/>
  </cols>
  <sheetData>
    <row r="1" spans="1:1" s="56" customFormat="1" ht="15">
      <c r="A1" s="62" t="s">
        <v>194</v>
      </c>
    </row>
    <row r="2" spans="1:1" s="56" customFormat="1" ht="15">
      <c r="A2" s="62" t="s">
        <v>209</v>
      </c>
    </row>
    <row r="3" spans="1:1" ht="17.25">
      <c r="A3" s="6" t="s">
        <v>267</v>
      </c>
    </row>
    <row r="5" spans="1:1" s="307" customFormat="1"/>
    <row r="6" spans="1:1" s="307" customFormat="1"/>
    <row r="7" spans="1:1" s="307" customFormat="1"/>
    <row r="8" spans="1:1" s="307" customFormat="1"/>
    <row r="9" spans="1:1" s="307" customFormat="1"/>
    <row r="10" spans="1:1" s="307" customFormat="1"/>
    <row r="11" spans="1:1" s="307" customFormat="1"/>
    <row r="12" spans="1:1" s="307" customFormat="1"/>
    <row r="13" spans="1:1" s="307" customFormat="1"/>
    <row r="14" spans="1:1" s="307" customFormat="1"/>
    <row r="15" spans="1:1" s="307" customFormat="1"/>
    <row r="16" spans="1:1" s="307" customFormat="1"/>
    <row r="17" spans="1:1" s="307" customFormat="1"/>
    <row r="18" spans="1:1" s="307" customFormat="1"/>
    <row r="19" spans="1:1" s="307" customFormat="1"/>
    <row r="27" spans="1:1" ht="17.25">
      <c r="A27" s="6" t="s">
        <v>268</v>
      </c>
    </row>
    <row r="29" spans="1:1" s="307" customFormat="1"/>
    <row r="30" spans="1:1" s="307" customFormat="1"/>
    <row r="31" spans="1:1" s="307" customFormat="1"/>
    <row r="32" spans="1:1" s="307" customFormat="1"/>
    <row r="33" s="307" customFormat="1"/>
    <row r="34" s="307" customFormat="1"/>
    <row r="35" s="307" customFormat="1"/>
    <row r="36" s="307" customFormat="1"/>
    <row r="37" s="307" customFormat="1"/>
    <row r="38" s="307" customFormat="1"/>
    <row r="39" s="307" customFormat="1"/>
    <row r="40" s="307" customFormat="1"/>
    <row r="41" s="307" customFormat="1"/>
    <row r="42" s="307" customFormat="1"/>
    <row r="51" spans="1:8" ht="17.25">
      <c r="A51" s="6" t="s">
        <v>269</v>
      </c>
    </row>
    <row r="63" spans="1:8">
      <c r="H63" s="307"/>
    </row>
    <row r="64" spans="1:8">
      <c r="H64" s="307"/>
    </row>
    <row r="65" spans="1:8">
      <c r="H65" s="307"/>
    </row>
    <row r="66" spans="1:8">
      <c r="H66" s="307"/>
    </row>
    <row r="70" spans="1:8" ht="15.75">
      <c r="A70" s="72" t="s">
        <v>192</v>
      </c>
      <c r="B70" s="73"/>
      <c r="C70" s="74"/>
    </row>
    <row r="71" spans="1:8" ht="45">
      <c r="A71" s="75" t="s">
        <v>264</v>
      </c>
      <c r="B71" s="75" t="s">
        <v>457</v>
      </c>
      <c r="C71" s="65"/>
    </row>
    <row r="72" spans="1:8" ht="45">
      <c r="A72" s="75" t="s">
        <v>265</v>
      </c>
      <c r="B72" s="45" t="s">
        <v>458</v>
      </c>
      <c r="C72" s="8"/>
    </row>
    <row r="73" spans="1:8" ht="105">
      <c r="A73" s="75" t="s">
        <v>266</v>
      </c>
      <c r="B73" s="75" t="s">
        <v>459</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abSelected="1" workbookViewId="0">
      <selection activeCell="B3" sqref="B3"/>
    </sheetView>
  </sheetViews>
  <sheetFormatPr defaultColWidth="8.9296875" defaultRowHeight="15.75"/>
  <cols>
    <col min="1" max="1" width="48.33203125" style="65" customWidth="1"/>
    <col min="2" max="2" width="80.19921875" style="65" customWidth="1"/>
    <col min="3" max="16384" width="8.9296875" style="65"/>
  </cols>
  <sheetData>
    <row r="1" spans="1:2" ht="17.649999999999999" thickBot="1">
      <c r="A1" s="206" t="s">
        <v>181</v>
      </c>
      <c r="B1" s="207"/>
    </row>
    <row r="2" spans="1:2" ht="16.149999999999999" thickBot="1">
      <c r="A2" s="50" t="s">
        <v>182</v>
      </c>
      <c r="B2" s="51" t="s">
        <v>183</v>
      </c>
    </row>
    <row r="3" spans="1:2" ht="16.149999999999999" thickBot="1">
      <c r="A3" s="346" t="s">
        <v>259</v>
      </c>
    </row>
    <row r="4" spans="1:2" ht="27.4" thickBot="1">
      <c r="A4" s="345" t="s">
        <v>277</v>
      </c>
      <c r="B4" s="71" t="str">
        <f>'1(Data)'!C185</f>
        <v>Coverage increased for those data sets that received an update. MSP and power cables are new data sets, so it wasn't possible to calculate increase.</v>
      </c>
    </row>
    <row r="5" spans="1:2" ht="81.400000000000006" thickBot="1">
      <c r="A5" s="345" t="s">
        <v>261</v>
      </c>
      <c r="B5" s="312" t="str">
        <f>'1(Data)'!C186</f>
        <v>Except very few instances, number of downloads increased for all data sets. To be noted that for the moment it is not possible to split the newly-released power cables, from "telecommunication cables" (it can be done from the next report on), hence the number reported for telecommunication cables are inflated. It's difficult to link the general increase in number of downloads with a specific phenomenon. As downloads have been increasing steadily (except during the summer months) it is plausible that the portal is simply gaining more and more visibility.</v>
      </c>
    </row>
    <row r="6" spans="1:2" ht="27.4" thickBot="1">
      <c r="A6" s="347" t="s">
        <v>260</v>
      </c>
      <c r="B6" s="57"/>
    </row>
    <row r="7" spans="1:2" ht="40.9" thickBot="1">
      <c r="A7" s="344" t="s">
        <v>262</v>
      </c>
      <c r="B7" s="57" t="str">
        <f>'2(Products)'!B81</f>
        <v>Route density increases every quarter, as new maps are released each month. Vessel density maps are released yearly. This quarter there is an increase, because almost the entire year was made available; the remaining months are just being added and so they will be reported in the next progress report.</v>
      </c>
    </row>
    <row r="8" spans="1:2" ht="67.900000000000006" thickBot="1">
      <c r="A8" s="344" t="s">
        <v>263</v>
      </c>
      <c r="B8" s="344" t="str">
        <f>'2(Products)'!B82</f>
        <v>Vessel density maps are more or less steady. Route density increased by nearly 30%. Anecdotal evidence suggests that this might be due to vessel density map having just been updated to 2020; route density on the contrary is updated every month. Since a lot of research is being carried out on COVID-19, not having 2020 data made the vessel density maps less useful. It is expected that the next progress report will report increased usage.</v>
      </c>
    </row>
    <row r="9" spans="1:2" ht="81.400000000000006" thickBot="1">
      <c r="A9" s="342" t="s">
        <v>257</v>
      </c>
      <c r="B9" s="52" t="str">
        <f>'3(Data providers)'!B22</f>
        <v>The government of the Åland Islands voluntarily approached the EMODnet Secretariat to ask how to contribute their maritime spatial plan to the project. The HA team offered advice and invited them to submit their plan via EMODnet Data Ingestion. While the Alacrity of the Ålandic might be more the exception than the rule, this event is particularly important in that it might suggest the beginning of a new process whereby governments submit their plans through EMODnet, which might does become the vehicle to comply with the MSP Directive</v>
      </c>
    </row>
    <row r="10" spans="1:2" ht="16.149999999999999" thickBot="1">
      <c r="A10" s="343" t="s">
        <v>258</v>
      </c>
      <c r="B10" s="53" t="str">
        <f>'4(Web services)'!B15</f>
        <v>Nothing noteworthy</v>
      </c>
    </row>
    <row r="11" spans="1:2" ht="27.4" thickBot="1">
      <c r="A11" s="342" t="s">
        <v>202</v>
      </c>
      <c r="B11" s="52" t="str">
        <f>'5(User stats)&amp;6(Use case stats)'!B95</f>
        <v>Users from industry on a slightly downward trend, but still higher than 30%. Interestingly, there seems to be an increasing number of students using EMODnet HA.</v>
      </c>
    </row>
    <row r="12" spans="1:2" ht="16.149999999999999" thickBot="1">
      <c r="A12" s="343" t="s">
        <v>256</v>
      </c>
      <c r="B12" s="53" t="str">
        <f>'5(User stats)&amp;6(Use case stats)'!B96</f>
        <v>Nothing noteworthy</v>
      </c>
    </row>
    <row r="13" spans="1:2" ht="16.149999999999999" thickBot="1">
      <c r="A13" s="342" t="s">
        <v>275</v>
      </c>
      <c r="B13" s="52" t="str">
        <f>'8(User friendliness)'!B76</f>
        <v>Nothing noteworthy</v>
      </c>
    </row>
    <row r="14" spans="1:2" ht="16.149999999999999" thickBot="1">
      <c r="A14" s="343" t="s">
        <v>276</v>
      </c>
      <c r="B14" s="53" t="str">
        <f>'8(User friendliness)'!B77</f>
        <v>Nothing noteworthy</v>
      </c>
    </row>
    <row r="15" spans="1:2" ht="16.149999999999999" thickBot="1">
      <c r="A15" s="342" t="s">
        <v>264</v>
      </c>
      <c r="B15" s="52" t="str">
        <f>'9-10-11(User stats)'!B71</f>
        <v>Visibility increasing for all web pages</v>
      </c>
    </row>
    <row r="16" spans="1:2" ht="16.149999999999999" thickBot="1">
      <c r="A16" s="343" t="s">
        <v>265</v>
      </c>
      <c r="B16" s="53" t="str">
        <f>'9-10-11(User stats)'!B72</f>
        <v>Blog visibility increased probably during to a post on algae</v>
      </c>
    </row>
    <row r="17" spans="1:2" ht="27.4" thickBot="1">
      <c r="A17" s="342" t="s">
        <v>266</v>
      </c>
      <c r="B17" s="52" t="str">
        <f>'9-10-11(User stats)'!B73</f>
        <v>Visit duration increased for 'view data' and 'search data'. This suggests that there are fewer visitors, but they're probably more active</v>
      </c>
    </row>
    <row r="18" spans="1:2">
      <c r="A18" s="54"/>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86"/>
  <sheetViews>
    <sheetView zoomScaleNormal="100" workbookViewId="0">
      <selection activeCell="D3" sqref="D3"/>
    </sheetView>
  </sheetViews>
  <sheetFormatPr defaultColWidth="9.06640625" defaultRowHeight="15.75"/>
  <cols>
    <col min="1" max="1" width="15.9296875" style="42" customWidth="1"/>
    <col min="2" max="2" width="16.59765625" style="42" customWidth="1"/>
    <col min="3" max="3" width="14.46484375" style="42" customWidth="1"/>
    <col min="4" max="4" width="16.59765625" style="42" customWidth="1"/>
    <col min="5" max="5" width="17.9296875" style="42" customWidth="1"/>
    <col min="6" max="6" width="16.06640625" style="42" customWidth="1"/>
    <col min="7" max="7" width="14.796875" style="42" customWidth="1"/>
    <col min="8" max="8" width="15" style="42" customWidth="1"/>
    <col min="9" max="9" width="16.33203125" style="42" customWidth="1"/>
    <col min="10" max="10" width="13" style="42" customWidth="1"/>
    <col min="11" max="11" width="18.9296875" style="42" customWidth="1"/>
    <col min="12" max="12" width="14.06640625" style="42" customWidth="1"/>
    <col min="13" max="13" width="14.19921875" style="42" customWidth="1"/>
    <col min="14" max="14" width="15.06640625" style="42" customWidth="1"/>
    <col min="15" max="15" width="16.06640625" style="42" customWidth="1"/>
    <col min="16" max="16" width="24.796875" style="42" customWidth="1"/>
    <col min="17" max="17" width="19.33203125" style="42" customWidth="1"/>
    <col min="18" max="18" width="20" style="42" customWidth="1"/>
    <col min="19" max="19" width="12.06640625" style="42" bestFit="1" customWidth="1"/>
    <col min="20" max="20" width="9.06640625" style="42"/>
    <col min="21" max="21" width="10.19921875" style="42" customWidth="1"/>
    <col min="22" max="22" width="12" style="42" customWidth="1"/>
    <col min="23" max="16384" width="9.06640625" style="42"/>
  </cols>
  <sheetData>
    <row r="1" spans="1:21" ht="17.25">
      <c r="A1" s="116" t="s">
        <v>248</v>
      </c>
      <c r="B1" s="116"/>
      <c r="C1" s="88"/>
      <c r="D1" s="88"/>
      <c r="E1" s="88"/>
      <c r="F1" s="88"/>
      <c r="G1" s="88"/>
      <c r="H1" s="88"/>
      <c r="I1" s="88"/>
      <c r="J1" s="88"/>
      <c r="K1" s="88"/>
      <c r="L1" s="88"/>
      <c r="M1" s="88"/>
      <c r="N1" s="88"/>
      <c r="O1" s="88"/>
      <c r="P1" s="88"/>
      <c r="Q1" s="88"/>
      <c r="R1" s="88"/>
      <c r="S1" s="88"/>
      <c r="T1" s="88"/>
      <c r="U1" s="88"/>
    </row>
    <row r="2" spans="1:21" s="65" customFormat="1">
      <c r="A2" s="97" t="s">
        <v>210</v>
      </c>
      <c r="B2" s="97"/>
      <c r="C2" s="98"/>
      <c r="D2" s="98"/>
      <c r="E2" s="98"/>
      <c r="F2" s="98"/>
      <c r="G2" s="98"/>
      <c r="H2" s="98"/>
      <c r="I2" s="134"/>
      <c r="J2" s="98"/>
      <c r="K2" s="98"/>
      <c r="L2" s="98"/>
      <c r="M2" s="98"/>
      <c r="N2" s="98"/>
      <c r="O2" s="98"/>
      <c r="P2" s="98"/>
      <c r="Q2" s="98"/>
      <c r="R2" s="98"/>
      <c r="S2" s="98"/>
      <c r="T2" s="98"/>
      <c r="U2" s="98"/>
    </row>
    <row r="3" spans="1:21" s="65" customFormat="1">
      <c r="A3" s="97" t="s">
        <v>184</v>
      </c>
      <c r="B3" s="97"/>
      <c r="C3" s="98"/>
      <c r="D3" s="98"/>
      <c r="E3" s="98"/>
      <c r="F3" s="98"/>
      <c r="G3" s="98"/>
      <c r="H3" s="98"/>
      <c r="I3" s="134"/>
      <c r="J3" s="98"/>
      <c r="K3" s="98"/>
      <c r="L3" s="98"/>
      <c r="M3" s="98"/>
      <c r="N3" s="98"/>
      <c r="O3" s="98"/>
      <c r="P3" s="98"/>
      <c r="Q3" s="98"/>
      <c r="R3" s="98"/>
      <c r="S3" s="98"/>
      <c r="T3" s="98"/>
      <c r="U3" s="98"/>
    </row>
    <row r="4" spans="1:21" s="56" customFormat="1" ht="15">
      <c r="A4" s="97" t="s">
        <v>209</v>
      </c>
      <c r="B4" s="97"/>
      <c r="C4" s="95"/>
      <c r="D4" s="95"/>
      <c r="E4" s="95"/>
      <c r="F4" s="95"/>
      <c r="G4" s="95"/>
      <c r="H4" s="95"/>
      <c r="I4" s="135"/>
      <c r="J4" s="95"/>
      <c r="K4" s="95"/>
      <c r="L4" s="95"/>
      <c r="M4" s="95"/>
      <c r="N4" s="95"/>
      <c r="O4" s="95"/>
      <c r="P4" s="95"/>
      <c r="Q4" s="95"/>
      <c r="R4" s="95"/>
      <c r="S4" s="95"/>
      <c r="T4" s="95"/>
      <c r="U4" s="95"/>
    </row>
    <row r="5" spans="1:21" s="47" customFormat="1">
      <c r="A5" s="99" t="s">
        <v>249</v>
      </c>
      <c r="B5" s="99"/>
      <c r="C5" s="103"/>
      <c r="D5" s="103"/>
      <c r="E5" s="103"/>
      <c r="F5" s="103"/>
      <c r="G5" s="103"/>
      <c r="H5" s="103"/>
      <c r="I5" s="104"/>
      <c r="J5" s="103"/>
      <c r="K5" s="103"/>
      <c r="L5" s="103"/>
      <c r="M5" s="103"/>
      <c r="N5" s="103"/>
      <c r="O5" s="103"/>
      <c r="P5" s="103"/>
      <c r="Q5" s="103"/>
      <c r="R5" s="103"/>
      <c r="S5" s="103"/>
      <c r="T5" s="103"/>
      <c r="U5" s="103"/>
    </row>
    <row r="6" spans="1:21" ht="32.25" customHeight="1">
      <c r="A6" s="96" t="s">
        <v>38</v>
      </c>
      <c r="B6" s="96" t="s">
        <v>39</v>
      </c>
      <c r="C6" s="96" t="s">
        <v>53</v>
      </c>
      <c r="D6" s="105"/>
      <c r="E6" s="88"/>
      <c r="F6" s="88"/>
      <c r="G6" s="88"/>
      <c r="H6" s="88"/>
      <c r="I6" s="88"/>
      <c r="J6" s="88"/>
      <c r="K6" s="88"/>
      <c r="L6" s="106"/>
      <c r="M6" s="106"/>
      <c r="N6" s="106"/>
      <c r="O6" s="106"/>
      <c r="P6" s="106"/>
      <c r="Q6" s="106"/>
      <c r="R6" s="106"/>
      <c r="S6" s="106"/>
      <c r="T6" s="106"/>
      <c r="U6" s="106"/>
    </row>
    <row r="7" spans="1:21" ht="18" customHeight="1">
      <c r="A7" s="128">
        <v>44287</v>
      </c>
      <c r="B7" s="118" t="s">
        <v>10</v>
      </c>
      <c r="C7" s="118" t="s">
        <v>300</v>
      </c>
      <c r="D7" s="106"/>
      <c r="E7" s="88"/>
      <c r="F7" s="88"/>
      <c r="G7" s="88"/>
      <c r="H7" s="88"/>
      <c r="I7" s="107"/>
      <c r="J7" s="106"/>
      <c r="K7" s="106"/>
      <c r="L7" s="106"/>
      <c r="M7" s="106"/>
      <c r="N7" s="106"/>
      <c r="O7" s="106"/>
      <c r="P7" s="106"/>
      <c r="Q7" s="106"/>
      <c r="R7" s="106"/>
      <c r="S7" s="106"/>
      <c r="T7" s="106"/>
      <c r="U7" s="106"/>
    </row>
    <row r="8" spans="1:21">
      <c r="A8" s="88"/>
      <c r="B8" s="88"/>
      <c r="C8" s="127"/>
      <c r="D8" s="127"/>
      <c r="E8" s="127"/>
      <c r="F8" s="127"/>
      <c r="G8" s="127"/>
      <c r="H8" s="127"/>
      <c r="I8" s="88"/>
      <c r="J8" s="88"/>
      <c r="K8" s="88"/>
      <c r="L8" s="88"/>
      <c r="M8" s="88"/>
      <c r="N8" s="88"/>
      <c r="O8" s="88"/>
      <c r="P8" s="88"/>
      <c r="Q8" s="88"/>
      <c r="R8" s="88"/>
      <c r="S8" s="88"/>
      <c r="T8" s="88"/>
      <c r="U8" s="88"/>
    </row>
    <row r="9" spans="1:21" ht="60">
      <c r="A9" s="90" t="s">
        <v>218</v>
      </c>
      <c r="B9" s="90"/>
      <c r="C9" s="115" t="s">
        <v>301</v>
      </c>
      <c r="D9" s="115" t="s">
        <v>289</v>
      </c>
      <c r="E9" s="115" t="s">
        <v>302</v>
      </c>
      <c r="F9" s="115" t="s">
        <v>289</v>
      </c>
      <c r="G9" s="115" t="s">
        <v>303</v>
      </c>
      <c r="H9" s="115" t="s">
        <v>304</v>
      </c>
      <c r="I9" s="115" t="s">
        <v>294</v>
      </c>
      <c r="J9" s="88"/>
      <c r="K9" s="88"/>
      <c r="L9" s="88"/>
      <c r="M9" s="88"/>
      <c r="N9" s="88"/>
      <c r="O9" s="88"/>
      <c r="P9" s="88"/>
      <c r="Q9" s="88"/>
      <c r="R9" s="88"/>
      <c r="S9" s="88"/>
      <c r="T9" s="88"/>
      <c r="U9" s="88"/>
    </row>
    <row r="10" spans="1:21" ht="30">
      <c r="A10" s="208" t="s">
        <v>305</v>
      </c>
      <c r="B10" s="152" t="s">
        <v>306</v>
      </c>
      <c r="C10" s="129">
        <v>406</v>
      </c>
      <c r="D10" s="129">
        <v>406</v>
      </c>
      <c r="E10" s="129">
        <v>2974</v>
      </c>
      <c r="F10" s="129">
        <v>2974</v>
      </c>
      <c r="G10" s="133">
        <f>(C10-D10)/D10</f>
        <v>0</v>
      </c>
      <c r="H10" s="132">
        <f>(E10-F10)/F10</f>
        <v>0</v>
      </c>
      <c r="I10" s="136">
        <v>1.4599999999999999E-3</v>
      </c>
      <c r="J10" s="88"/>
      <c r="K10" s="88"/>
      <c r="L10" s="88"/>
      <c r="M10" s="88"/>
      <c r="N10" s="88"/>
      <c r="O10" s="88"/>
      <c r="P10" s="88"/>
      <c r="Q10" s="88"/>
      <c r="R10" s="88"/>
      <c r="S10" s="88"/>
      <c r="T10" s="88"/>
      <c r="U10" s="88"/>
    </row>
    <row r="11" spans="1:21" ht="30">
      <c r="A11" s="209"/>
      <c r="B11" s="152" t="s">
        <v>307</v>
      </c>
      <c r="C11" s="129">
        <v>1059</v>
      </c>
      <c r="D11" s="129">
        <v>1059</v>
      </c>
      <c r="E11" s="129"/>
      <c r="F11" s="129"/>
      <c r="G11" s="133">
        <f>(C11-D11)/D11</f>
        <v>0</v>
      </c>
      <c r="H11" s="132"/>
      <c r="I11" s="136">
        <v>1E-3</v>
      </c>
      <c r="J11" s="88"/>
      <c r="K11" s="88"/>
      <c r="L11" s="88"/>
      <c r="M11" s="88"/>
      <c r="N11" s="88"/>
      <c r="O11" s="88"/>
      <c r="P11" s="88"/>
      <c r="Q11" s="88"/>
      <c r="R11" s="88"/>
      <c r="S11" s="88"/>
      <c r="T11" s="88"/>
      <c r="U11" s="88"/>
    </row>
    <row r="12" spans="1:21">
      <c r="A12" s="208" t="s">
        <v>308</v>
      </c>
      <c r="B12" s="152" t="s">
        <v>309</v>
      </c>
      <c r="C12" s="234" t="s">
        <v>310</v>
      </c>
      <c r="D12" s="235"/>
      <c r="E12" s="235"/>
      <c r="F12" s="235"/>
      <c r="G12" s="235"/>
      <c r="H12" s="235"/>
      <c r="I12" s="236"/>
      <c r="J12" s="88"/>
      <c r="K12" s="88"/>
      <c r="L12" s="88"/>
      <c r="M12" s="88"/>
      <c r="N12" s="88"/>
      <c r="O12" s="88"/>
      <c r="P12" s="88"/>
      <c r="Q12" s="88"/>
      <c r="R12" s="88"/>
      <c r="S12" s="88"/>
      <c r="T12" s="88"/>
      <c r="U12" s="88"/>
    </row>
    <row r="13" spans="1:21">
      <c r="A13" s="225"/>
      <c r="B13" s="152" t="s">
        <v>311</v>
      </c>
      <c r="C13" s="129">
        <v>4062</v>
      </c>
      <c r="D13" s="129">
        <v>4062</v>
      </c>
      <c r="E13" s="120"/>
      <c r="F13" s="129"/>
      <c r="G13" s="133">
        <f>(C13-D13)/D13</f>
        <v>0</v>
      </c>
      <c r="H13" s="132"/>
      <c r="I13" s="136">
        <v>1.73828E-3</v>
      </c>
      <c r="J13" s="88"/>
      <c r="K13" s="88"/>
      <c r="L13" s="88"/>
      <c r="M13" s="88"/>
      <c r="N13" s="88"/>
      <c r="O13" s="88"/>
      <c r="P13" s="88"/>
      <c r="Q13" s="88"/>
      <c r="R13" s="88"/>
      <c r="S13" s="88"/>
      <c r="T13" s="88"/>
      <c r="U13" s="88"/>
    </row>
    <row r="14" spans="1:21" ht="60">
      <c r="A14" s="209"/>
      <c r="B14" s="152" t="s">
        <v>312</v>
      </c>
      <c r="C14" s="234" t="s">
        <v>310</v>
      </c>
      <c r="D14" s="235"/>
      <c r="E14" s="235"/>
      <c r="F14" s="235"/>
      <c r="G14" s="235"/>
      <c r="H14" s="235"/>
      <c r="I14" s="236"/>
      <c r="J14" s="88"/>
      <c r="K14" s="88"/>
      <c r="L14" s="88"/>
      <c r="M14" s="88"/>
      <c r="N14" s="88"/>
      <c r="O14" s="88"/>
      <c r="P14" s="88"/>
      <c r="Q14" s="88"/>
      <c r="R14" s="88"/>
      <c r="S14" s="88"/>
      <c r="T14" s="88"/>
      <c r="U14" s="88"/>
    </row>
    <row r="15" spans="1:21">
      <c r="A15" s="91" t="s">
        <v>313</v>
      </c>
      <c r="B15" s="152" t="s">
        <v>313</v>
      </c>
      <c r="C15" s="129">
        <v>4446</v>
      </c>
      <c r="D15" s="129">
        <v>4446</v>
      </c>
      <c r="E15" s="129">
        <v>8733</v>
      </c>
      <c r="F15" s="129">
        <v>8733</v>
      </c>
      <c r="G15" s="133">
        <f>(C15-D15)/D15</f>
        <v>0</v>
      </c>
      <c r="H15" s="132">
        <f>(E15-F15)/F15</f>
        <v>0</v>
      </c>
      <c r="I15" s="136">
        <v>3.4179700000000002E-3</v>
      </c>
      <c r="J15" s="88"/>
      <c r="K15" s="88"/>
      <c r="L15" s="88"/>
      <c r="M15" s="88"/>
      <c r="N15" s="88"/>
      <c r="O15" s="88"/>
      <c r="P15" s="88"/>
      <c r="Q15" s="88"/>
      <c r="R15" s="88"/>
      <c r="S15" s="88"/>
      <c r="T15" s="88"/>
      <c r="U15" s="88"/>
    </row>
    <row r="16" spans="1:21" ht="45">
      <c r="A16" s="208" t="s">
        <v>314</v>
      </c>
      <c r="B16" s="152" t="s">
        <v>315</v>
      </c>
      <c r="C16" s="129">
        <v>100658</v>
      </c>
      <c r="D16" s="129">
        <v>100658</v>
      </c>
      <c r="E16" s="120"/>
      <c r="F16" s="129"/>
      <c r="G16" s="133">
        <f>(C16-D16)/D16</f>
        <v>0</v>
      </c>
      <c r="H16" s="132"/>
      <c r="I16" s="136">
        <v>0.50195299999999998</v>
      </c>
      <c r="J16" s="88"/>
      <c r="K16" s="88"/>
      <c r="L16" s="88"/>
      <c r="M16" s="88"/>
      <c r="N16" s="88"/>
      <c r="O16" s="88"/>
      <c r="P16" s="88"/>
      <c r="Q16" s="88"/>
      <c r="R16" s="88"/>
      <c r="S16" s="88"/>
      <c r="T16" s="88"/>
      <c r="U16" s="88"/>
    </row>
    <row r="17" spans="1:15">
      <c r="A17" s="225"/>
      <c r="B17" s="152" t="s">
        <v>316</v>
      </c>
      <c r="C17" s="129">
        <v>27845</v>
      </c>
      <c r="D17" s="129">
        <v>27845</v>
      </c>
      <c r="E17" s="120"/>
      <c r="F17" s="129"/>
      <c r="G17" s="133">
        <f>(C17-D17)/D17</f>
        <v>0</v>
      </c>
      <c r="H17" s="132"/>
      <c r="I17" s="136">
        <v>0.41015600000000002</v>
      </c>
    </row>
    <row r="18" spans="1:15" customFormat="1" ht="15">
      <c r="A18" s="225"/>
      <c r="B18" s="237" t="s">
        <v>317</v>
      </c>
      <c r="C18" s="234" t="s">
        <v>318</v>
      </c>
      <c r="D18" s="235"/>
      <c r="E18" s="235"/>
      <c r="F18" s="235"/>
      <c r="G18" s="235"/>
      <c r="H18" s="235"/>
      <c r="I18" s="240">
        <v>0.14499999999999999</v>
      </c>
    </row>
    <row r="19" spans="1:15" customFormat="1" ht="17.25">
      <c r="A19" s="225"/>
      <c r="B19" s="238"/>
      <c r="C19" s="144">
        <v>15145</v>
      </c>
      <c r="D19" s="144">
        <v>15145</v>
      </c>
      <c r="E19" s="129">
        <v>454350</v>
      </c>
      <c r="F19" s="129">
        <v>454350</v>
      </c>
      <c r="G19" s="133">
        <f>(C19-D19)/D19</f>
        <v>0</v>
      </c>
      <c r="H19" s="132">
        <f>(E19-F19)/F19</f>
        <v>0</v>
      </c>
      <c r="I19" s="241"/>
      <c r="J19" s="83"/>
      <c r="K19" s="83"/>
      <c r="L19" s="83"/>
      <c r="M19" s="83"/>
      <c r="N19" s="83"/>
      <c r="O19" s="84"/>
    </row>
    <row r="20" spans="1:15" customFormat="1" ht="15">
      <c r="A20" s="225"/>
      <c r="B20" s="238"/>
      <c r="C20" s="234" t="s">
        <v>319</v>
      </c>
      <c r="D20" s="235"/>
      <c r="E20" s="235"/>
      <c r="F20" s="235"/>
      <c r="G20" s="235"/>
      <c r="H20" s="235"/>
      <c r="I20" s="241"/>
      <c r="J20" s="85"/>
      <c r="K20" s="86"/>
      <c r="L20" s="85"/>
      <c r="M20" s="86"/>
      <c r="N20" s="85"/>
      <c r="O20" s="86"/>
    </row>
    <row r="21" spans="1:15" customFormat="1" ht="15">
      <c r="A21" s="209"/>
      <c r="B21" s="239"/>
      <c r="C21" s="144">
        <v>22295</v>
      </c>
      <c r="D21" s="144">
        <v>22295</v>
      </c>
      <c r="E21" s="129">
        <v>668850</v>
      </c>
      <c r="F21" s="129">
        <v>668850</v>
      </c>
      <c r="G21" s="133">
        <f>(C21-D21)/D21</f>
        <v>0</v>
      </c>
      <c r="H21" s="132">
        <f>(E21-F21)/F21</f>
        <v>0</v>
      </c>
      <c r="I21" s="242"/>
      <c r="J21" s="5"/>
      <c r="K21" s="5"/>
      <c r="L21" s="5"/>
      <c r="M21" s="5"/>
      <c r="N21" s="5"/>
      <c r="O21" s="5"/>
    </row>
    <row r="22" spans="1:15" customFormat="1" ht="30">
      <c r="A22" s="208" t="s">
        <v>320</v>
      </c>
      <c r="B22" s="152" t="s">
        <v>321</v>
      </c>
      <c r="C22" s="129">
        <v>322</v>
      </c>
      <c r="D22" s="129">
        <v>322</v>
      </c>
      <c r="E22" s="129"/>
      <c r="F22" s="129"/>
      <c r="G22" s="133">
        <f>(C22-D22)/D22</f>
        <v>0</v>
      </c>
      <c r="H22" s="132"/>
      <c r="I22" s="136">
        <v>8.5937500000000007E-3</v>
      </c>
      <c r="J22" s="44"/>
      <c r="K22" s="44"/>
      <c r="L22" s="44"/>
      <c r="M22" s="44"/>
      <c r="N22" s="44"/>
      <c r="O22" s="44"/>
    </row>
    <row r="23" spans="1:15" customFormat="1" ht="30">
      <c r="A23" s="225"/>
      <c r="B23" s="152" t="s">
        <v>322</v>
      </c>
      <c r="C23" s="129">
        <v>65</v>
      </c>
      <c r="D23" s="129">
        <v>65</v>
      </c>
      <c r="E23" s="129"/>
      <c r="F23" s="129"/>
      <c r="G23" s="133">
        <f>(C23-D23)/D23</f>
        <v>0</v>
      </c>
      <c r="H23" s="132"/>
      <c r="I23" s="136">
        <v>2.1972999999999999E-2</v>
      </c>
      <c r="J23" s="44"/>
      <c r="K23" s="44"/>
      <c r="L23" s="44"/>
      <c r="M23" s="44"/>
      <c r="N23" s="44"/>
      <c r="O23" s="44"/>
    </row>
    <row r="24" spans="1:15" customFormat="1" ht="45">
      <c r="A24" s="225"/>
      <c r="B24" s="152" t="s">
        <v>323</v>
      </c>
      <c r="C24" s="129">
        <v>137</v>
      </c>
      <c r="D24" s="129">
        <v>137</v>
      </c>
      <c r="E24" s="129">
        <v>83831</v>
      </c>
      <c r="F24" s="129">
        <v>83831</v>
      </c>
      <c r="G24" s="133">
        <f>(C24-D24)/D24</f>
        <v>0</v>
      </c>
      <c r="H24" s="132">
        <f>(E24-F24)/F24</f>
        <v>0</v>
      </c>
      <c r="I24" s="136">
        <v>4.6973000000000001E-2</v>
      </c>
      <c r="J24" s="44"/>
      <c r="K24" s="44"/>
      <c r="L24" s="44"/>
      <c r="M24" s="44"/>
      <c r="N24" s="44"/>
      <c r="O24" s="44"/>
    </row>
    <row r="25" spans="1:15" customFormat="1" ht="30">
      <c r="A25" s="225"/>
      <c r="B25" s="152" t="s">
        <v>324</v>
      </c>
      <c r="C25" s="129">
        <v>2385</v>
      </c>
      <c r="D25" s="129">
        <v>2385</v>
      </c>
      <c r="E25" s="129">
        <v>4101733</v>
      </c>
      <c r="F25" s="129">
        <v>4101733</v>
      </c>
      <c r="G25" s="133">
        <f>(C25-D25)/D25</f>
        <v>0</v>
      </c>
      <c r="H25" s="132">
        <f>(E25-F25)/F25</f>
        <v>0</v>
      </c>
      <c r="I25" s="136">
        <v>1.0900000000000001</v>
      </c>
      <c r="J25" s="44"/>
      <c r="K25" s="44"/>
      <c r="L25" s="44"/>
      <c r="M25" s="44"/>
      <c r="N25" s="44"/>
      <c r="O25" s="44"/>
    </row>
    <row r="26" spans="1:15" customFormat="1" ht="15">
      <c r="A26" s="225"/>
      <c r="B26" s="152" t="s">
        <v>325</v>
      </c>
      <c r="C26" s="129">
        <v>159529</v>
      </c>
      <c r="D26" s="129">
        <v>159529</v>
      </c>
      <c r="E26" s="129"/>
      <c r="F26" s="129"/>
      <c r="G26" s="133">
        <f t="shared" ref="G26:G33" si="0">(C26-D26)/D26</f>
        <v>0</v>
      </c>
      <c r="H26" s="132"/>
      <c r="I26" s="136">
        <v>3.1348000000000001E-2</v>
      </c>
      <c r="J26" s="44"/>
      <c r="K26" s="44"/>
      <c r="L26" s="44"/>
      <c r="M26" s="44"/>
      <c r="N26" s="44"/>
      <c r="O26" s="44"/>
    </row>
    <row r="27" spans="1:15" customFormat="1" ht="15">
      <c r="A27" s="209"/>
      <c r="B27" s="152" t="s">
        <v>326</v>
      </c>
      <c r="C27" s="129">
        <v>169</v>
      </c>
      <c r="D27" s="129">
        <v>169</v>
      </c>
      <c r="E27" s="129">
        <v>46751</v>
      </c>
      <c r="F27" s="129">
        <v>46751</v>
      </c>
      <c r="G27" s="133">
        <f t="shared" si="0"/>
        <v>0</v>
      </c>
      <c r="H27" s="132">
        <f>(E27-F27)/F27</f>
        <v>0</v>
      </c>
      <c r="I27" s="136">
        <v>1.5233999999999999E-2</v>
      </c>
      <c r="J27" s="44"/>
      <c r="K27" s="44"/>
      <c r="L27" s="44"/>
      <c r="M27" s="44"/>
      <c r="N27" s="44"/>
      <c r="O27" s="44"/>
    </row>
    <row r="28" spans="1:15" customFormat="1" ht="15">
      <c r="A28" s="208" t="s">
        <v>327</v>
      </c>
      <c r="B28" s="152" t="s">
        <v>328</v>
      </c>
      <c r="C28" s="129">
        <v>26457</v>
      </c>
      <c r="D28" s="129">
        <v>26457</v>
      </c>
      <c r="E28" s="129"/>
      <c r="F28" s="129"/>
      <c r="G28" s="133">
        <f t="shared" si="0"/>
        <v>0</v>
      </c>
      <c r="H28" s="132"/>
      <c r="I28" s="136">
        <v>3.54492E-3</v>
      </c>
      <c r="J28" s="44"/>
      <c r="K28" s="44"/>
      <c r="L28" s="44"/>
      <c r="M28" s="44"/>
      <c r="N28" s="44"/>
      <c r="O28" s="44"/>
    </row>
    <row r="29" spans="1:15" customFormat="1" ht="15">
      <c r="A29" s="225"/>
      <c r="B29" s="153" t="s">
        <v>329</v>
      </c>
      <c r="C29" s="129">
        <v>2214</v>
      </c>
      <c r="D29" s="129">
        <v>2214</v>
      </c>
      <c r="E29" s="129"/>
      <c r="F29" s="129"/>
      <c r="G29" s="133">
        <f t="shared" si="0"/>
        <v>0</v>
      </c>
      <c r="H29" s="132"/>
      <c r="I29" s="136">
        <v>1.75E-3</v>
      </c>
      <c r="J29" s="44"/>
      <c r="K29" s="44"/>
      <c r="L29" s="44"/>
      <c r="M29" s="44"/>
      <c r="N29" s="44"/>
      <c r="O29" s="44"/>
    </row>
    <row r="30" spans="1:15" s="45" customFormat="1" ht="30">
      <c r="A30" s="209"/>
      <c r="B30" s="153" t="s">
        <v>330</v>
      </c>
      <c r="C30" s="129">
        <v>2105</v>
      </c>
      <c r="D30" s="129">
        <v>2105</v>
      </c>
      <c r="E30" s="129"/>
      <c r="F30" s="129"/>
      <c r="G30" s="133">
        <f t="shared" si="0"/>
        <v>0</v>
      </c>
      <c r="H30" s="133"/>
      <c r="I30" s="136">
        <v>7.9726999999999999E-4</v>
      </c>
    </row>
    <row r="31" spans="1:15">
      <c r="A31" s="208" t="s">
        <v>331</v>
      </c>
      <c r="B31" s="153" t="s">
        <v>332</v>
      </c>
      <c r="C31" s="129">
        <v>2440</v>
      </c>
      <c r="D31" s="129">
        <v>2440</v>
      </c>
      <c r="E31" s="129">
        <v>351657</v>
      </c>
      <c r="F31" s="129">
        <v>351657</v>
      </c>
      <c r="G31" s="133">
        <f t="shared" si="0"/>
        <v>0</v>
      </c>
      <c r="H31" s="132">
        <f>(E31-F31)/F31</f>
        <v>0</v>
      </c>
      <c r="I31" s="240">
        <v>2.0499999999999998</v>
      </c>
    </row>
    <row r="32" spans="1:15">
      <c r="A32" s="225"/>
      <c r="B32" s="153" t="s">
        <v>333</v>
      </c>
      <c r="C32" s="129">
        <v>2440</v>
      </c>
      <c r="D32" s="129">
        <v>2440</v>
      </c>
      <c r="E32" s="129">
        <v>271500</v>
      </c>
      <c r="F32" s="129">
        <v>271500</v>
      </c>
      <c r="G32" s="133">
        <f t="shared" si="0"/>
        <v>0</v>
      </c>
      <c r="H32" s="132">
        <f>(E32-F32)/F32</f>
        <v>0</v>
      </c>
      <c r="I32" s="241"/>
    </row>
    <row r="33" spans="1:18">
      <c r="A33" s="209"/>
      <c r="B33" s="153" t="s">
        <v>334</v>
      </c>
      <c r="C33" s="129">
        <v>2440</v>
      </c>
      <c r="D33" s="129">
        <v>2440</v>
      </c>
      <c r="E33" s="129">
        <v>7297920</v>
      </c>
      <c r="F33" s="129">
        <v>7297920</v>
      </c>
      <c r="G33" s="133">
        <f t="shared" si="0"/>
        <v>0</v>
      </c>
      <c r="H33" s="132">
        <f>(E33-F33)/F33</f>
        <v>0</v>
      </c>
      <c r="I33" s="242"/>
    </row>
    <row r="34" spans="1:18" ht="60">
      <c r="A34" s="91" t="s">
        <v>335</v>
      </c>
      <c r="B34" s="152" t="s">
        <v>336</v>
      </c>
      <c r="C34" s="129">
        <v>422</v>
      </c>
      <c r="D34" s="129">
        <v>422</v>
      </c>
      <c r="E34" s="129">
        <v>1492</v>
      </c>
      <c r="F34" s="129">
        <v>1492</v>
      </c>
      <c r="G34" s="133">
        <f>(C34-D34)/D34</f>
        <v>0</v>
      </c>
      <c r="H34" s="132">
        <f>(E34-F34)/F34</f>
        <v>0</v>
      </c>
      <c r="I34" s="136">
        <v>9.4322299999999998E-4</v>
      </c>
    </row>
    <row r="35" spans="1:18" ht="30">
      <c r="A35" s="208" t="s">
        <v>337</v>
      </c>
      <c r="B35" s="152" t="s">
        <v>338</v>
      </c>
      <c r="C35" s="129">
        <v>2170</v>
      </c>
      <c r="D35" s="129">
        <v>2170</v>
      </c>
      <c r="E35" s="129"/>
      <c r="F35" s="129"/>
      <c r="G35" s="133">
        <f>(C35-D35)/D35</f>
        <v>0</v>
      </c>
      <c r="H35" s="133"/>
      <c r="I35" s="136">
        <v>8.9645000000000002E-4</v>
      </c>
    </row>
    <row r="36" spans="1:18">
      <c r="A36" s="225"/>
      <c r="B36" s="152" t="s">
        <v>339</v>
      </c>
      <c r="C36" s="129">
        <v>2561</v>
      </c>
      <c r="D36" s="129">
        <v>2561</v>
      </c>
      <c r="E36" s="129"/>
      <c r="F36" s="129"/>
      <c r="G36" s="133">
        <f t="shared" ref="G36:G61" si="1">(C36-D36)/D36</f>
        <v>0</v>
      </c>
      <c r="H36" s="133"/>
      <c r="I36" s="136">
        <v>1.9433600000000001E-3</v>
      </c>
    </row>
    <row r="37" spans="1:18" ht="30">
      <c r="A37" s="209"/>
      <c r="B37" s="152" t="s">
        <v>340</v>
      </c>
      <c r="C37" s="129">
        <v>9148</v>
      </c>
      <c r="D37" s="129">
        <v>9148</v>
      </c>
      <c r="E37" s="129">
        <v>20632</v>
      </c>
      <c r="F37" s="129">
        <v>20632</v>
      </c>
      <c r="G37" s="133">
        <f t="shared" si="1"/>
        <v>0</v>
      </c>
      <c r="H37" s="132">
        <f>(E37-F37)/F37</f>
        <v>0</v>
      </c>
      <c r="I37" s="136">
        <v>4.5117200000000003E-3</v>
      </c>
    </row>
    <row r="38" spans="1:18">
      <c r="A38" s="208" t="s">
        <v>341</v>
      </c>
      <c r="B38" s="152" t="s">
        <v>342</v>
      </c>
      <c r="C38" s="129">
        <v>165</v>
      </c>
      <c r="D38" s="129">
        <v>165</v>
      </c>
      <c r="E38" s="129">
        <v>252</v>
      </c>
      <c r="F38" s="129">
        <v>252</v>
      </c>
      <c r="G38" s="133">
        <f t="shared" si="1"/>
        <v>0</v>
      </c>
      <c r="H38" s="132">
        <f>(E38-F38)/F38</f>
        <v>0</v>
      </c>
      <c r="I38" s="139">
        <v>4.3105999999999998E-4</v>
      </c>
    </row>
    <row r="39" spans="1:18">
      <c r="A39" s="209"/>
      <c r="B39" s="152" t="s">
        <v>343</v>
      </c>
      <c r="C39" s="129">
        <v>34</v>
      </c>
      <c r="D39" s="129">
        <v>34</v>
      </c>
      <c r="E39" s="129"/>
      <c r="F39" s="129"/>
      <c r="G39" s="133">
        <f t="shared" si="1"/>
        <v>0</v>
      </c>
      <c r="H39" s="133"/>
      <c r="I39" s="139">
        <v>4.8828000000000001E-4</v>
      </c>
    </row>
    <row r="40" spans="1:18" ht="30">
      <c r="A40" s="208" t="s">
        <v>344</v>
      </c>
      <c r="B40" s="152" t="s">
        <v>345</v>
      </c>
      <c r="C40" s="129">
        <v>8</v>
      </c>
      <c r="D40" s="129">
        <v>8</v>
      </c>
      <c r="E40" s="129"/>
      <c r="F40" s="129"/>
      <c r="G40" s="133">
        <f t="shared" si="1"/>
        <v>0</v>
      </c>
      <c r="H40" s="133"/>
      <c r="I40" s="136">
        <v>0.10253900000000001</v>
      </c>
    </row>
    <row r="41" spans="1:18" ht="30">
      <c r="A41" s="225"/>
      <c r="B41" s="152" t="s">
        <v>346</v>
      </c>
      <c r="C41" s="129">
        <v>198</v>
      </c>
      <c r="D41" s="129">
        <v>198</v>
      </c>
      <c r="E41" s="129"/>
      <c r="F41" s="129"/>
      <c r="G41" s="133">
        <f t="shared" si="1"/>
        <v>0</v>
      </c>
      <c r="H41" s="133"/>
      <c r="I41" s="136">
        <v>7.3632799999999998E-3</v>
      </c>
    </row>
    <row r="42" spans="1:18" s="47" customFormat="1" ht="15">
      <c r="A42" s="225"/>
      <c r="B42" s="152" t="s">
        <v>347</v>
      </c>
      <c r="C42" s="129">
        <v>21</v>
      </c>
      <c r="D42" s="129">
        <v>21</v>
      </c>
      <c r="E42" s="129"/>
      <c r="F42" s="129"/>
      <c r="G42" s="133">
        <f t="shared" si="1"/>
        <v>0</v>
      </c>
      <c r="H42" s="133"/>
      <c r="I42" s="136">
        <v>1.2500000000000001E-2</v>
      </c>
    </row>
    <row r="43" spans="1:18">
      <c r="A43" s="225"/>
      <c r="B43" s="152" t="s">
        <v>348</v>
      </c>
      <c r="C43" s="129">
        <v>11</v>
      </c>
      <c r="D43" s="129">
        <v>11</v>
      </c>
      <c r="E43" s="129"/>
      <c r="F43" s="129"/>
      <c r="G43" s="133">
        <f t="shared" si="1"/>
        <v>0</v>
      </c>
      <c r="H43" s="133"/>
      <c r="I43" s="136">
        <v>0.306641</v>
      </c>
      <c r="J43" s="45"/>
      <c r="K43" s="45"/>
      <c r="L43" s="45"/>
      <c r="M43" s="45"/>
      <c r="N43" s="45"/>
      <c r="O43" s="45"/>
      <c r="P43" s="45"/>
      <c r="Q43" s="45"/>
      <c r="R43" s="43"/>
    </row>
    <row r="44" spans="1:18" ht="18" customHeight="1">
      <c r="A44" s="209"/>
      <c r="B44" s="152" t="s">
        <v>349</v>
      </c>
      <c r="C44" s="129">
        <v>20</v>
      </c>
      <c r="D44" s="129">
        <v>20</v>
      </c>
      <c r="E44" s="129"/>
      <c r="F44" s="129"/>
      <c r="G44" s="133">
        <f t="shared" si="1"/>
        <v>0</v>
      </c>
      <c r="H44" s="133"/>
      <c r="I44" s="136">
        <v>3.125E-2</v>
      </c>
      <c r="J44" s="45"/>
      <c r="K44" s="45"/>
      <c r="L44" s="45"/>
      <c r="M44" s="45"/>
      <c r="N44" s="45"/>
      <c r="O44" s="45"/>
      <c r="P44" s="46"/>
    </row>
    <row r="45" spans="1:18" ht="30">
      <c r="A45" s="91" t="s">
        <v>350</v>
      </c>
      <c r="B45" s="152" t="s">
        <v>351</v>
      </c>
      <c r="C45" s="129">
        <v>3933</v>
      </c>
      <c r="D45" s="129">
        <v>3933</v>
      </c>
      <c r="E45" s="129"/>
      <c r="F45" s="129"/>
      <c r="G45" s="133">
        <f t="shared" si="1"/>
        <v>0</v>
      </c>
      <c r="H45" s="133"/>
      <c r="I45" s="136">
        <v>6.5332000000000003E-3</v>
      </c>
      <c r="J45" s="87"/>
      <c r="K45" s="87"/>
      <c r="L45" s="87"/>
      <c r="M45" s="87"/>
      <c r="N45" s="87"/>
      <c r="O45" s="87"/>
      <c r="P45" s="86"/>
    </row>
    <row r="46" spans="1:18" ht="30">
      <c r="A46" s="208" t="s">
        <v>352</v>
      </c>
      <c r="B46" s="152" t="s">
        <v>353</v>
      </c>
      <c r="C46" s="129">
        <v>415</v>
      </c>
      <c r="D46" s="129">
        <v>415</v>
      </c>
      <c r="E46" s="129"/>
      <c r="F46" s="129"/>
      <c r="G46" s="133">
        <f t="shared" si="1"/>
        <v>0</v>
      </c>
      <c r="H46" s="133"/>
      <c r="I46" s="227">
        <v>3.8910000000000003E-4</v>
      </c>
      <c r="J46" s="61"/>
      <c r="K46" s="5"/>
      <c r="L46" s="5"/>
      <c r="M46" s="61"/>
      <c r="N46" s="5"/>
      <c r="O46" s="5"/>
      <c r="P46" s="61"/>
    </row>
    <row r="47" spans="1:18">
      <c r="A47" s="225"/>
      <c r="B47" s="152" t="s">
        <v>354</v>
      </c>
      <c r="C47" s="129">
        <v>166</v>
      </c>
      <c r="D47" s="129">
        <v>166</v>
      </c>
      <c r="E47" s="129"/>
      <c r="F47" s="129"/>
      <c r="G47" s="133">
        <f t="shared" si="1"/>
        <v>0</v>
      </c>
      <c r="H47" s="133"/>
      <c r="I47" s="228"/>
      <c r="J47" s="44"/>
      <c r="K47" s="44"/>
      <c r="L47" s="44"/>
      <c r="M47" s="44"/>
      <c r="N47" s="44"/>
      <c r="O47" s="44"/>
      <c r="P47" s="44"/>
    </row>
    <row r="48" spans="1:18" s="184" customFormat="1" ht="45">
      <c r="A48" s="225"/>
      <c r="B48" s="152" t="s">
        <v>416</v>
      </c>
      <c r="C48" s="129">
        <v>939</v>
      </c>
      <c r="D48" s="129">
        <v>209</v>
      </c>
      <c r="E48" s="129"/>
      <c r="F48" s="129"/>
      <c r="G48" s="198">
        <f t="shared" ref="G48" si="2">(C48-D48)/D48</f>
        <v>3.4928229665071768</v>
      </c>
      <c r="H48" s="198"/>
      <c r="I48" s="139">
        <v>4.6043000000000001E-4</v>
      </c>
      <c r="J48" s="185"/>
      <c r="K48" s="185"/>
      <c r="L48" s="185"/>
      <c r="M48" s="185"/>
      <c r="N48" s="185"/>
      <c r="O48" s="185"/>
      <c r="P48" s="185"/>
    </row>
    <row r="49" spans="1:19" ht="30">
      <c r="A49" s="209"/>
      <c r="B49" s="152" t="s">
        <v>417</v>
      </c>
      <c r="C49" s="129">
        <v>1097</v>
      </c>
      <c r="D49" s="129"/>
      <c r="E49" s="129"/>
      <c r="F49" s="129"/>
      <c r="G49" s="133" t="s">
        <v>418</v>
      </c>
      <c r="H49" s="133"/>
      <c r="I49" s="139">
        <v>4.6043000000000001E-4</v>
      </c>
      <c r="J49" s="44"/>
      <c r="K49" s="44"/>
      <c r="L49" s="44"/>
      <c r="M49" s="44"/>
      <c r="N49" s="44"/>
      <c r="O49" s="44"/>
      <c r="P49" s="44"/>
    </row>
    <row r="50" spans="1:19" ht="30">
      <c r="A50" s="208" t="s">
        <v>355</v>
      </c>
      <c r="B50" s="152" t="s">
        <v>356</v>
      </c>
      <c r="C50" s="129">
        <v>198</v>
      </c>
      <c r="D50" s="129">
        <v>198</v>
      </c>
      <c r="E50" s="129"/>
      <c r="F50" s="129"/>
      <c r="G50" s="133">
        <f t="shared" si="1"/>
        <v>0</v>
      </c>
      <c r="H50" s="133"/>
      <c r="I50" s="142">
        <v>6.8569200000000001E-5</v>
      </c>
      <c r="J50" s="88"/>
      <c r="K50" s="88"/>
      <c r="L50" s="88"/>
      <c r="M50" s="88"/>
      <c r="N50" s="88"/>
      <c r="O50" s="88"/>
      <c r="P50" s="88"/>
      <c r="Q50" s="88"/>
      <c r="R50" s="88"/>
      <c r="S50" s="88"/>
    </row>
    <row r="51" spans="1:19" ht="14" customHeight="1">
      <c r="A51" s="225"/>
      <c r="B51" s="152" t="s">
        <v>357</v>
      </c>
      <c r="C51" s="129">
        <v>163</v>
      </c>
      <c r="D51" s="129">
        <v>163</v>
      </c>
      <c r="E51" s="129"/>
      <c r="F51" s="129"/>
      <c r="G51" s="133">
        <f t="shared" si="1"/>
        <v>0</v>
      </c>
      <c r="H51" s="133"/>
      <c r="I51" s="140">
        <v>5.0830999999999999E-4</v>
      </c>
      <c r="J51" s="88"/>
      <c r="K51" s="88"/>
      <c r="L51" s="88"/>
      <c r="M51" s="88"/>
      <c r="N51" s="88"/>
      <c r="O51" s="88"/>
      <c r="P51" s="88"/>
      <c r="Q51" s="88"/>
      <c r="R51" s="88"/>
      <c r="S51" s="88"/>
    </row>
    <row r="52" spans="1:19" s="45" customFormat="1" ht="30">
      <c r="A52" s="225"/>
      <c r="B52" s="152" t="s">
        <v>358</v>
      </c>
      <c r="C52" s="129">
        <v>686</v>
      </c>
      <c r="D52" s="129">
        <v>686</v>
      </c>
      <c r="E52" s="129"/>
      <c r="F52" s="129"/>
      <c r="G52" s="133">
        <f t="shared" si="1"/>
        <v>0</v>
      </c>
      <c r="H52" s="133"/>
      <c r="I52" s="140">
        <v>1.7675799999999999E-3</v>
      </c>
      <c r="J52" s="88"/>
      <c r="K52" s="88"/>
      <c r="L52" s="88"/>
      <c r="M52" s="88"/>
      <c r="N52" s="88"/>
      <c r="O52" s="88"/>
      <c r="P52" s="88"/>
      <c r="Q52" s="88"/>
      <c r="R52" s="88"/>
      <c r="S52" s="88"/>
    </row>
    <row r="53" spans="1:19" s="45" customFormat="1" ht="30">
      <c r="A53" s="225"/>
      <c r="B53" s="152" t="s">
        <v>359</v>
      </c>
      <c r="C53" s="129">
        <v>437</v>
      </c>
      <c r="D53" s="129">
        <v>437</v>
      </c>
      <c r="E53" s="129"/>
      <c r="F53" s="129"/>
      <c r="G53" s="133">
        <f t="shared" si="1"/>
        <v>0</v>
      </c>
      <c r="H53" s="133"/>
      <c r="I53" s="140">
        <v>1.2695300000000001E-3</v>
      </c>
      <c r="J53" s="88"/>
      <c r="K53" s="88"/>
      <c r="L53" s="88"/>
      <c r="M53" s="88"/>
      <c r="N53" s="88"/>
      <c r="O53" s="88"/>
      <c r="P53" s="88"/>
      <c r="Q53" s="88"/>
      <c r="R53" s="88"/>
      <c r="S53" s="88"/>
    </row>
    <row r="54" spans="1:19" s="45" customFormat="1" ht="30">
      <c r="A54" s="225"/>
      <c r="B54" s="153" t="s">
        <v>360</v>
      </c>
      <c r="C54" s="129">
        <v>8771</v>
      </c>
      <c r="D54" s="129">
        <v>8771</v>
      </c>
      <c r="E54" s="129"/>
      <c r="F54" s="129"/>
      <c r="G54" s="133">
        <f t="shared" si="1"/>
        <v>0</v>
      </c>
      <c r="H54" s="133"/>
      <c r="I54" s="141">
        <v>2.8710900000000002E-3</v>
      </c>
      <c r="J54" s="88"/>
      <c r="K54" s="88"/>
      <c r="L54" s="88"/>
      <c r="M54" s="88"/>
      <c r="N54" s="88"/>
      <c r="O54" s="88"/>
      <c r="P54" s="88"/>
      <c r="Q54" s="88"/>
      <c r="R54" s="88"/>
      <c r="S54" s="88"/>
    </row>
    <row r="55" spans="1:19" s="45" customFormat="1" ht="30">
      <c r="A55" s="225"/>
      <c r="B55" s="153" t="s">
        <v>361</v>
      </c>
      <c r="C55" s="129">
        <v>10558</v>
      </c>
      <c r="D55" s="129">
        <v>10558</v>
      </c>
      <c r="E55" s="129"/>
      <c r="F55" s="129"/>
      <c r="G55" s="133">
        <f t="shared" si="1"/>
        <v>0</v>
      </c>
      <c r="H55" s="133"/>
      <c r="I55" s="141">
        <v>2.1386700000000001E-3</v>
      </c>
      <c r="J55" s="88"/>
      <c r="K55" s="88"/>
      <c r="L55" s="88"/>
      <c r="M55" s="88"/>
      <c r="N55" s="88"/>
      <c r="O55" s="88"/>
      <c r="P55" s="88"/>
      <c r="Q55" s="88"/>
      <c r="R55" s="88"/>
      <c r="S55" s="88"/>
    </row>
    <row r="56" spans="1:19">
      <c r="A56" s="209"/>
      <c r="B56" s="153" t="s">
        <v>362</v>
      </c>
      <c r="C56" s="129">
        <v>59</v>
      </c>
      <c r="D56" s="129">
        <v>59</v>
      </c>
      <c r="E56" s="129">
        <v>276</v>
      </c>
      <c r="F56" s="129">
        <v>276</v>
      </c>
      <c r="G56" s="133">
        <f t="shared" si="1"/>
        <v>0</v>
      </c>
      <c r="H56" s="132">
        <f>(F56-E56)/E56</f>
        <v>0</v>
      </c>
      <c r="I56" s="140">
        <v>6.7139000000000001E-4</v>
      </c>
      <c r="J56" s="88"/>
      <c r="K56" s="88"/>
      <c r="L56" s="88"/>
      <c r="M56" s="88"/>
      <c r="N56" s="88"/>
      <c r="O56" s="88"/>
      <c r="P56" s="88"/>
      <c r="Q56" s="88"/>
      <c r="R56" s="88"/>
      <c r="S56" s="88"/>
    </row>
    <row r="57" spans="1:19" ht="30">
      <c r="A57" s="208" t="s">
        <v>363</v>
      </c>
      <c r="B57" s="152" t="s">
        <v>364</v>
      </c>
      <c r="C57" s="129">
        <v>219</v>
      </c>
      <c r="D57" s="129">
        <v>186</v>
      </c>
      <c r="E57" s="129"/>
      <c r="F57" s="129"/>
      <c r="G57" s="133">
        <f t="shared" si="1"/>
        <v>0.17741935483870969</v>
      </c>
      <c r="H57" s="133"/>
      <c r="I57" s="139">
        <v>1.8692000000000001E-4</v>
      </c>
      <c r="J57" s="88"/>
      <c r="K57" s="88"/>
      <c r="L57" s="88"/>
      <c r="M57" s="88"/>
      <c r="N57" s="88"/>
      <c r="O57" s="88"/>
      <c r="P57" s="88"/>
      <c r="Q57" s="88"/>
      <c r="R57" s="88"/>
      <c r="S57" s="88"/>
    </row>
    <row r="58" spans="1:19">
      <c r="A58" s="209"/>
      <c r="B58" s="152" t="s">
        <v>365</v>
      </c>
      <c r="C58" s="129">
        <v>186</v>
      </c>
      <c r="D58" s="129">
        <v>137</v>
      </c>
      <c r="E58" s="129"/>
      <c r="F58" s="129"/>
      <c r="G58" s="133">
        <f t="shared" si="1"/>
        <v>0.35766423357664234</v>
      </c>
      <c r="H58" s="133"/>
      <c r="I58" s="139">
        <v>2.1744000000000001E-4</v>
      </c>
      <c r="J58" s="88"/>
      <c r="K58" s="88"/>
      <c r="L58" s="88"/>
      <c r="M58" s="88"/>
      <c r="N58" s="88"/>
      <c r="O58" s="88"/>
      <c r="P58" s="88"/>
      <c r="Q58" s="88"/>
      <c r="R58" s="88"/>
      <c r="S58" s="88"/>
    </row>
    <row r="59" spans="1:19" s="65" customFormat="1" ht="42.5" customHeight="1">
      <c r="A59" s="146" t="s">
        <v>366</v>
      </c>
      <c r="B59" s="154" t="s">
        <v>367</v>
      </c>
      <c r="C59" s="145"/>
      <c r="D59" s="145">
        <v>45</v>
      </c>
      <c r="E59" s="145">
        <v>121</v>
      </c>
      <c r="F59" s="145">
        <v>121</v>
      </c>
      <c r="G59" s="133">
        <f t="shared" si="1"/>
        <v>-1</v>
      </c>
      <c r="H59" s="132">
        <f>(F59-E59)/E59</f>
        <v>0</v>
      </c>
      <c r="I59" s="143">
        <v>6.9426999999999998E-4</v>
      </c>
      <c r="J59" s="88"/>
      <c r="K59" s="88"/>
      <c r="L59" s="88"/>
      <c r="M59" s="88"/>
      <c r="N59" s="88"/>
      <c r="O59" s="88"/>
      <c r="P59" s="88"/>
      <c r="Q59" s="88"/>
      <c r="R59" s="88"/>
      <c r="S59" s="88"/>
    </row>
    <row r="60" spans="1:19" s="65" customFormat="1" ht="67.8" customHeight="1">
      <c r="A60" s="226" t="s">
        <v>368</v>
      </c>
      <c r="B60" s="155" t="s">
        <v>369</v>
      </c>
      <c r="C60" s="129">
        <v>36</v>
      </c>
      <c r="D60" s="129">
        <v>36</v>
      </c>
      <c r="E60" s="129"/>
      <c r="F60" s="129"/>
      <c r="G60" s="133">
        <f t="shared" si="1"/>
        <v>0</v>
      </c>
      <c r="H60" s="133"/>
      <c r="I60" s="227">
        <v>5.0000000000000001E-4</v>
      </c>
      <c r="J60" s="88"/>
      <c r="K60" s="88"/>
      <c r="L60" s="88"/>
      <c r="M60" s="88"/>
      <c r="N60" s="88"/>
      <c r="O60" s="88"/>
      <c r="P60" s="88"/>
      <c r="Q60" s="88"/>
      <c r="R60" s="88"/>
      <c r="S60" s="88"/>
    </row>
    <row r="61" spans="1:19" ht="30">
      <c r="A61" s="226"/>
      <c r="B61" s="155" t="s">
        <v>370</v>
      </c>
      <c r="C61" s="129">
        <v>227</v>
      </c>
      <c r="D61" s="129">
        <v>225</v>
      </c>
      <c r="E61" s="129"/>
      <c r="F61" s="129"/>
      <c r="G61" s="133">
        <f t="shared" si="1"/>
        <v>8.8888888888888889E-3</v>
      </c>
      <c r="H61" s="133"/>
      <c r="I61" s="228"/>
      <c r="J61" s="88"/>
      <c r="K61" s="88"/>
      <c r="L61" s="88"/>
      <c r="M61" s="88"/>
      <c r="N61" s="88"/>
      <c r="O61" s="88"/>
      <c r="P61" s="88"/>
      <c r="Q61" s="88"/>
      <c r="R61" s="88"/>
      <c r="S61" s="88"/>
    </row>
    <row r="62" spans="1:19" s="184" customFormat="1" ht="30">
      <c r="A62" s="255" t="s">
        <v>424</v>
      </c>
      <c r="B62" s="155" t="s">
        <v>419</v>
      </c>
      <c r="C62" s="129">
        <v>4</v>
      </c>
      <c r="D62" s="129"/>
      <c r="E62" s="129"/>
      <c r="F62" s="129"/>
      <c r="G62" s="293" t="s">
        <v>418</v>
      </c>
      <c r="H62" s="198"/>
      <c r="I62" s="129"/>
      <c r="J62" s="156"/>
      <c r="K62" s="156"/>
      <c r="L62" s="156"/>
      <c r="M62" s="156"/>
      <c r="N62" s="156"/>
      <c r="O62" s="156"/>
      <c r="P62" s="156"/>
      <c r="Q62" s="156"/>
      <c r="R62" s="156"/>
      <c r="S62" s="156"/>
    </row>
    <row r="63" spans="1:19" s="184" customFormat="1" ht="30">
      <c r="A63" s="256"/>
      <c r="B63" s="155" t="s">
        <v>420</v>
      </c>
      <c r="C63" s="129">
        <v>4</v>
      </c>
      <c r="D63" s="129"/>
      <c r="E63" s="129"/>
      <c r="F63" s="129"/>
      <c r="G63" s="294"/>
      <c r="H63" s="198"/>
      <c r="I63" s="129"/>
      <c r="J63" s="156"/>
      <c r="K63" s="156"/>
      <c r="L63" s="156"/>
      <c r="M63" s="156"/>
      <c r="N63" s="156"/>
      <c r="O63" s="156"/>
      <c r="P63" s="156"/>
      <c r="Q63" s="156"/>
      <c r="R63" s="156"/>
      <c r="S63" s="156"/>
    </row>
    <row r="64" spans="1:19" s="184" customFormat="1" ht="30">
      <c r="A64" s="256"/>
      <c r="B64" s="155" t="s">
        <v>421</v>
      </c>
      <c r="C64" s="129">
        <v>447</v>
      </c>
      <c r="D64" s="129"/>
      <c r="E64" s="129"/>
      <c r="F64" s="129"/>
      <c r="G64" s="294"/>
      <c r="H64" s="198"/>
      <c r="I64" s="129"/>
      <c r="J64" s="156"/>
      <c r="K64" s="156"/>
      <c r="L64" s="156"/>
      <c r="M64" s="156"/>
      <c r="N64" s="156"/>
      <c r="O64" s="156"/>
      <c r="P64" s="156"/>
      <c r="Q64" s="156"/>
      <c r="R64" s="156"/>
      <c r="S64" s="156"/>
    </row>
    <row r="65" spans="1:19" s="184" customFormat="1" ht="30">
      <c r="A65" s="256"/>
      <c r="B65" s="155" t="s">
        <v>422</v>
      </c>
      <c r="C65" s="129">
        <v>83</v>
      </c>
      <c r="D65" s="129"/>
      <c r="E65" s="129"/>
      <c r="F65" s="129"/>
      <c r="G65" s="294"/>
      <c r="H65" s="198"/>
      <c r="I65" s="129"/>
      <c r="J65" s="156"/>
      <c r="K65" s="156"/>
      <c r="L65" s="156"/>
      <c r="M65" s="156"/>
      <c r="N65" s="156"/>
      <c r="O65" s="156"/>
      <c r="P65" s="156"/>
      <c r="Q65" s="156"/>
      <c r="R65" s="156"/>
      <c r="S65" s="156"/>
    </row>
    <row r="66" spans="1:19" s="184" customFormat="1" ht="30">
      <c r="A66" s="256"/>
      <c r="B66" s="155" t="s">
        <v>423</v>
      </c>
      <c r="C66" s="129">
        <v>36</v>
      </c>
      <c r="D66" s="129"/>
      <c r="E66" s="129"/>
      <c r="F66" s="129"/>
      <c r="G66" s="295"/>
      <c r="H66" s="198"/>
      <c r="I66" s="129"/>
      <c r="J66" s="156"/>
      <c r="K66" s="156"/>
      <c r="L66" s="156"/>
      <c r="M66" s="156"/>
      <c r="N66" s="156"/>
      <c r="O66" s="156"/>
      <c r="P66" s="156"/>
      <c r="Q66" s="156"/>
      <c r="R66" s="156"/>
      <c r="S66" s="156"/>
    </row>
    <row r="67" spans="1:19">
      <c r="A67" s="111"/>
      <c r="B67" s="112"/>
      <c r="C67" s="88"/>
      <c r="D67" s="88"/>
      <c r="E67" s="88"/>
      <c r="F67" s="88"/>
      <c r="G67" s="88"/>
      <c r="H67" s="88"/>
      <c r="I67" s="137"/>
      <c r="J67" s="88"/>
      <c r="K67" s="88"/>
      <c r="L67" s="88"/>
      <c r="M67" s="88"/>
      <c r="N67" s="88"/>
      <c r="O67" s="88"/>
      <c r="P67" s="88"/>
      <c r="Q67" s="88"/>
      <c r="R67" s="88"/>
      <c r="S67" s="88"/>
    </row>
    <row r="68" spans="1:19" ht="17.25">
      <c r="A68" s="88"/>
      <c r="B68" s="88"/>
      <c r="C68" s="231" t="s">
        <v>282</v>
      </c>
      <c r="D68" s="232"/>
      <c r="E68" s="232"/>
      <c r="F68" s="232"/>
      <c r="G68" s="232"/>
      <c r="H68" s="232"/>
      <c r="I68" s="232"/>
      <c r="J68" s="232"/>
      <c r="K68" s="232"/>
      <c r="L68" s="232"/>
      <c r="M68" s="232"/>
      <c r="N68" s="232"/>
      <c r="O68" s="232"/>
      <c r="P68" s="232"/>
      <c r="Q68" s="232"/>
      <c r="R68" s="232"/>
      <c r="S68" s="233"/>
    </row>
    <row r="69" spans="1:19">
      <c r="A69" s="88"/>
      <c r="B69" s="88"/>
      <c r="C69" s="222" t="s">
        <v>246</v>
      </c>
      <c r="D69" s="223"/>
      <c r="E69" s="223"/>
      <c r="F69" s="224"/>
      <c r="G69" s="222" t="s">
        <v>125</v>
      </c>
      <c r="H69" s="223"/>
      <c r="I69" s="224"/>
      <c r="J69" s="222" t="s">
        <v>118</v>
      </c>
      <c r="K69" s="224"/>
      <c r="L69" s="222" t="s">
        <v>119</v>
      </c>
      <c r="M69" s="224"/>
      <c r="N69" s="222" t="s">
        <v>120</v>
      </c>
      <c r="O69" s="224"/>
      <c r="P69" s="222" t="s">
        <v>121</v>
      </c>
      <c r="Q69" s="224"/>
      <c r="R69" s="222" t="s">
        <v>122</v>
      </c>
      <c r="S69" s="224"/>
    </row>
    <row r="70" spans="1:19" ht="60">
      <c r="A70" s="90" t="s">
        <v>293</v>
      </c>
      <c r="B70" s="90"/>
      <c r="C70" s="229" t="s">
        <v>240</v>
      </c>
      <c r="D70" s="230"/>
      <c r="E70" s="229" t="s">
        <v>241</v>
      </c>
      <c r="F70" s="230"/>
      <c r="G70" s="89" t="s">
        <v>240</v>
      </c>
      <c r="H70" s="229" t="s">
        <v>241</v>
      </c>
      <c r="I70" s="230"/>
      <c r="J70" s="89" t="s">
        <v>240</v>
      </c>
      <c r="K70" s="89" t="s">
        <v>241</v>
      </c>
      <c r="L70" s="89" t="s">
        <v>240</v>
      </c>
      <c r="M70" s="89" t="s">
        <v>241</v>
      </c>
      <c r="N70" s="89" t="s">
        <v>240</v>
      </c>
      <c r="O70" s="89" t="s">
        <v>241</v>
      </c>
      <c r="P70" s="89" t="s">
        <v>240</v>
      </c>
      <c r="Q70" s="89" t="s">
        <v>241</v>
      </c>
      <c r="R70" s="89" t="s">
        <v>240</v>
      </c>
      <c r="S70" s="89" t="s">
        <v>241</v>
      </c>
    </row>
    <row r="71" spans="1:19" ht="30">
      <c r="A71" s="208" t="s">
        <v>305</v>
      </c>
      <c r="B71" s="108" t="s">
        <v>306</v>
      </c>
      <c r="C71" s="220"/>
      <c r="D71" s="221"/>
      <c r="E71" s="220"/>
      <c r="F71" s="221"/>
      <c r="G71" s="119"/>
      <c r="H71" s="220"/>
      <c r="I71" s="221"/>
      <c r="J71" s="119"/>
      <c r="K71" s="119"/>
      <c r="L71" s="119"/>
      <c r="M71" s="119"/>
      <c r="N71" s="119"/>
      <c r="O71" s="119"/>
      <c r="P71" s="119"/>
      <c r="Q71" s="119"/>
      <c r="R71" s="119"/>
      <c r="S71" s="119"/>
    </row>
    <row r="72" spans="1:19" ht="30">
      <c r="A72" s="209"/>
      <c r="B72" s="108" t="s">
        <v>307</v>
      </c>
      <c r="C72" s="220"/>
      <c r="D72" s="221"/>
      <c r="E72" s="220"/>
      <c r="F72" s="221"/>
      <c r="G72" s="119"/>
      <c r="H72" s="220"/>
      <c r="I72" s="221"/>
      <c r="J72" s="119"/>
      <c r="K72" s="119"/>
      <c r="L72" s="119"/>
      <c r="M72" s="119"/>
      <c r="N72" s="119"/>
      <c r="O72" s="119"/>
      <c r="P72" s="119"/>
      <c r="Q72" s="119"/>
      <c r="R72" s="119"/>
      <c r="S72" s="119"/>
    </row>
    <row r="73" spans="1:19">
      <c r="A73" s="208" t="s">
        <v>308</v>
      </c>
      <c r="B73" s="108" t="s">
        <v>309</v>
      </c>
      <c r="C73" s="220"/>
      <c r="D73" s="221"/>
      <c r="E73" s="220"/>
      <c r="F73" s="221"/>
      <c r="G73" s="119"/>
      <c r="H73" s="220"/>
      <c r="I73" s="221"/>
      <c r="J73" s="119"/>
      <c r="K73" s="119"/>
      <c r="L73" s="119"/>
      <c r="M73" s="119"/>
      <c r="N73" s="119"/>
      <c r="O73" s="119"/>
      <c r="P73" s="119"/>
      <c r="Q73" s="119"/>
      <c r="R73" s="119"/>
      <c r="S73" s="119"/>
    </row>
    <row r="74" spans="1:19">
      <c r="A74" s="225"/>
      <c r="B74" s="108" t="s">
        <v>311</v>
      </c>
      <c r="C74" s="220"/>
      <c r="D74" s="221"/>
      <c r="E74" s="220"/>
      <c r="F74" s="221"/>
      <c r="G74" s="119"/>
      <c r="H74" s="220"/>
      <c r="I74" s="221"/>
      <c r="J74" s="119"/>
      <c r="K74" s="119"/>
      <c r="L74" s="119"/>
      <c r="M74" s="119"/>
      <c r="N74" s="119"/>
      <c r="O74" s="119"/>
      <c r="P74" s="119"/>
      <c r="Q74" s="119"/>
      <c r="R74" s="119"/>
      <c r="S74" s="119"/>
    </row>
    <row r="75" spans="1:19" ht="60">
      <c r="A75" s="209"/>
      <c r="B75" s="108" t="s">
        <v>312</v>
      </c>
      <c r="C75" s="220"/>
      <c r="D75" s="221"/>
      <c r="E75" s="220"/>
      <c r="F75" s="221"/>
      <c r="G75" s="119"/>
      <c r="H75" s="220"/>
      <c r="I75" s="221"/>
      <c r="J75" s="119"/>
      <c r="K75" s="119"/>
      <c r="L75" s="119"/>
      <c r="M75" s="119"/>
      <c r="N75" s="119"/>
      <c r="O75" s="119"/>
      <c r="P75" s="119"/>
      <c r="Q75" s="119"/>
      <c r="R75" s="119"/>
      <c r="S75" s="119"/>
    </row>
    <row r="76" spans="1:19">
      <c r="A76" s="91" t="s">
        <v>313</v>
      </c>
      <c r="B76" s="108" t="s">
        <v>313</v>
      </c>
      <c r="C76" s="220"/>
      <c r="D76" s="221"/>
      <c r="E76" s="220"/>
      <c r="F76" s="221"/>
      <c r="G76" s="119"/>
      <c r="H76" s="220"/>
      <c r="I76" s="221"/>
      <c r="J76" s="119"/>
      <c r="K76" s="119"/>
      <c r="L76" s="119"/>
      <c r="M76" s="119"/>
      <c r="N76" s="119"/>
      <c r="O76" s="119"/>
      <c r="P76" s="119"/>
      <c r="Q76" s="119"/>
      <c r="R76" s="119"/>
      <c r="S76" s="119"/>
    </row>
    <row r="77" spans="1:19" ht="45">
      <c r="A77" s="208" t="s">
        <v>314</v>
      </c>
      <c r="B77" s="108" t="s">
        <v>315</v>
      </c>
      <c r="C77" s="220"/>
      <c r="D77" s="221"/>
      <c r="E77" s="220"/>
      <c r="F77" s="221"/>
      <c r="G77" s="119"/>
      <c r="H77" s="220"/>
      <c r="I77" s="221"/>
      <c r="J77" s="119"/>
      <c r="K77" s="119"/>
      <c r="L77" s="119"/>
      <c r="M77" s="119"/>
      <c r="N77" s="119"/>
      <c r="O77" s="119"/>
      <c r="P77" s="119"/>
      <c r="Q77" s="119"/>
      <c r="R77" s="119"/>
      <c r="S77" s="119"/>
    </row>
    <row r="78" spans="1:19">
      <c r="A78" s="225"/>
      <c r="B78" s="108" t="s">
        <v>316</v>
      </c>
      <c r="C78" s="220"/>
      <c r="D78" s="221"/>
      <c r="E78" s="220"/>
      <c r="F78" s="221"/>
      <c r="G78" s="119"/>
      <c r="H78" s="220"/>
      <c r="I78" s="221"/>
      <c r="J78" s="119"/>
      <c r="K78" s="119"/>
      <c r="L78" s="119"/>
      <c r="M78" s="119"/>
      <c r="N78" s="119"/>
      <c r="O78" s="119"/>
      <c r="P78" s="119"/>
      <c r="Q78" s="119"/>
      <c r="R78" s="119"/>
      <c r="S78" s="119"/>
    </row>
    <row r="79" spans="1:19" ht="30">
      <c r="A79" s="209"/>
      <c r="B79" s="108" t="s">
        <v>317</v>
      </c>
      <c r="C79" s="220"/>
      <c r="D79" s="221"/>
      <c r="E79" s="220"/>
      <c r="F79" s="221"/>
      <c r="G79" s="119"/>
      <c r="H79" s="220"/>
      <c r="I79" s="221"/>
      <c r="J79" s="119"/>
      <c r="K79" s="119"/>
      <c r="L79" s="119"/>
      <c r="M79" s="119"/>
      <c r="N79" s="119"/>
      <c r="O79" s="119"/>
      <c r="P79" s="119"/>
      <c r="Q79" s="119"/>
      <c r="R79" s="119"/>
      <c r="S79" s="119"/>
    </row>
    <row r="80" spans="1:19" ht="30">
      <c r="A80" s="208" t="s">
        <v>320</v>
      </c>
      <c r="B80" s="108" t="s">
        <v>321</v>
      </c>
      <c r="C80" s="220"/>
      <c r="D80" s="221"/>
      <c r="E80" s="220"/>
      <c r="F80" s="221"/>
      <c r="G80" s="119"/>
      <c r="H80" s="220"/>
      <c r="I80" s="221"/>
      <c r="J80" s="119"/>
      <c r="K80" s="119"/>
      <c r="L80" s="119"/>
      <c r="M80" s="119"/>
      <c r="N80" s="119"/>
      <c r="O80" s="119"/>
      <c r="P80" s="119"/>
      <c r="Q80" s="119"/>
      <c r="R80" s="119"/>
      <c r="S80" s="119"/>
    </row>
    <row r="81" spans="1:19" ht="30">
      <c r="A81" s="225"/>
      <c r="B81" s="108" t="s">
        <v>322</v>
      </c>
      <c r="C81" s="220"/>
      <c r="D81" s="221"/>
      <c r="E81" s="220"/>
      <c r="F81" s="221"/>
      <c r="G81" s="119"/>
      <c r="H81" s="220"/>
      <c r="I81" s="221"/>
      <c r="J81" s="119"/>
      <c r="K81" s="119"/>
      <c r="L81" s="119"/>
      <c r="M81" s="119"/>
      <c r="N81" s="119"/>
      <c r="O81" s="119"/>
      <c r="P81" s="119"/>
      <c r="Q81" s="119"/>
      <c r="R81" s="119"/>
      <c r="S81" s="119"/>
    </row>
    <row r="82" spans="1:19" ht="45">
      <c r="A82" s="225"/>
      <c r="B82" s="108" t="s">
        <v>323</v>
      </c>
      <c r="C82" s="220"/>
      <c r="D82" s="221"/>
      <c r="E82" s="220"/>
      <c r="F82" s="221"/>
      <c r="G82" s="119"/>
      <c r="H82" s="220"/>
      <c r="I82" s="221"/>
      <c r="J82" s="119"/>
      <c r="K82" s="119"/>
      <c r="L82" s="119"/>
      <c r="M82" s="119"/>
      <c r="N82" s="119"/>
      <c r="O82" s="119"/>
      <c r="P82" s="119"/>
      <c r="Q82" s="119"/>
      <c r="R82" s="119"/>
      <c r="S82" s="119"/>
    </row>
    <row r="83" spans="1:19" ht="30">
      <c r="A83" s="225"/>
      <c r="B83" s="108" t="s">
        <v>324</v>
      </c>
      <c r="C83" s="220"/>
      <c r="D83" s="221"/>
      <c r="E83" s="220"/>
      <c r="F83" s="221"/>
      <c r="G83" s="119"/>
      <c r="H83" s="220"/>
      <c r="I83" s="221"/>
      <c r="J83" s="119"/>
      <c r="K83" s="119"/>
      <c r="L83" s="119"/>
      <c r="M83" s="119"/>
      <c r="N83" s="119"/>
      <c r="O83" s="119"/>
      <c r="P83" s="119"/>
      <c r="Q83" s="119"/>
      <c r="R83" s="119"/>
      <c r="S83" s="119"/>
    </row>
    <row r="84" spans="1:19">
      <c r="A84" s="225"/>
      <c r="B84" s="108" t="s">
        <v>325</v>
      </c>
      <c r="C84" s="220"/>
      <c r="D84" s="221"/>
      <c r="E84" s="220"/>
      <c r="F84" s="221"/>
      <c r="G84" s="119"/>
      <c r="H84" s="220"/>
      <c r="I84" s="221"/>
      <c r="J84" s="119"/>
      <c r="K84" s="119"/>
      <c r="L84" s="119"/>
      <c r="M84" s="119"/>
      <c r="N84" s="119"/>
      <c r="O84" s="119"/>
      <c r="P84" s="119"/>
      <c r="Q84" s="119"/>
      <c r="R84" s="119"/>
      <c r="S84" s="119"/>
    </row>
    <row r="85" spans="1:19">
      <c r="A85" s="209"/>
      <c r="B85" s="108" t="s">
        <v>326</v>
      </c>
      <c r="C85" s="220"/>
      <c r="D85" s="221"/>
      <c r="E85" s="220"/>
      <c r="F85" s="221"/>
      <c r="G85" s="119"/>
      <c r="H85" s="220"/>
      <c r="I85" s="221"/>
      <c r="J85" s="119"/>
      <c r="K85" s="119"/>
      <c r="L85" s="119"/>
      <c r="M85" s="119"/>
      <c r="N85" s="119"/>
      <c r="O85" s="119"/>
      <c r="P85" s="119"/>
      <c r="Q85" s="119"/>
      <c r="R85" s="119"/>
      <c r="S85" s="119"/>
    </row>
    <row r="86" spans="1:19">
      <c r="A86" s="208" t="s">
        <v>327</v>
      </c>
      <c r="B86" s="108" t="s">
        <v>328</v>
      </c>
      <c r="C86" s="220"/>
      <c r="D86" s="221"/>
      <c r="E86" s="220"/>
      <c r="F86" s="221"/>
      <c r="G86" s="119"/>
      <c r="H86" s="220"/>
      <c r="I86" s="221"/>
      <c r="J86" s="119"/>
      <c r="K86" s="119"/>
      <c r="L86" s="119"/>
      <c r="M86" s="119"/>
      <c r="N86" s="119"/>
      <c r="O86" s="119"/>
      <c r="P86" s="119"/>
      <c r="Q86" s="119"/>
      <c r="R86" s="119"/>
      <c r="S86" s="119"/>
    </row>
    <row r="87" spans="1:19">
      <c r="A87" s="225"/>
      <c r="B87" s="109" t="s">
        <v>329</v>
      </c>
      <c r="C87" s="220"/>
      <c r="D87" s="221"/>
      <c r="E87" s="220"/>
      <c r="F87" s="221"/>
      <c r="G87" s="119"/>
      <c r="H87" s="220"/>
      <c r="I87" s="221"/>
      <c r="J87" s="119"/>
      <c r="K87" s="119"/>
      <c r="L87" s="119"/>
      <c r="M87" s="119"/>
      <c r="N87" s="119"/>
      <c r="O87" s="119"/>
      <c r="P87" s="119"/>
      <c r="Q87" s="119"/>
      <c r="R87" s="119"/>
      <c r="S87" s="119"/>
    </row>
    <row r="88" spans="1:19" ht="30">
      <c r="A88" s="209"/>
      <c r="B88" s="109" t="s">
        <v>330</v>
      </c>
      <c r="C88" s="220"/>
      <c r="D88" s="221"/>
      <c r="E88" s="220"/>
      <c r="F88" s="221"/>
      <c r="G88" s="119"/>
      <c r="H88" s="220"/>
      <c r="I88" s="221"/>
      <c r="J88" s="119"/>
      <c r="K88" s="119"/>
      <c r="L88" s="119"/>
      <c r="M88" s="119"/>
      <c r="N88" s="119"/>
      <c r="O88" s="119"/>
      <c r="P88" s="119"/>
      <c r="Q88" s="119"/>
      <c r="R88" s="119"/>
      <c r="S88" s="119"/>
    </row>
    <row r="89" spans="1:19">
      <c r="A89" s="208" t="s">
        <v>331</v>
      </c>
      <c r="B89" s="109" t="s">
        <v>332</v>
      </c>
      <c r="C89" s="220"/>
      <c r="D89" s="221"/>
      <c r="E89" s="220"/>
      <c r="F89" s="221"/>
      <c r="G89" s="119"/>
      <c r="H89" s="220"/>
      <c r="I89" s="221"/>
      <c r="J89" s="119"/>
      <c r="K89" s="119"/>
      <c r="L89" s="119"/>
      <c r="M89" s="119"/>
      <c r="N89" s="119"/>
      <c r="O89" s="119"/>
      <c r="P89" s="119"/>
      <c r="Q89" s="119"/>
      <c r="R89" s="119"/>
      <c r="S89" s="119"/>
    </row>
    <row r="90" spans="1:19">
      <c r="A90" s="225"/>
      <c r="B90" s="109" t="s">
        <v>333</v>
      </c>
      <c r="C90" s="220"/>
      <c r="D90" s="221"/>
      <c r="E90" s="220"/>
      <c r="F90" s="221"/>
      <c r="G90" s="119"/>
      <c r="H90" s="220"/>
      <c r="I90" s="221"/>
      <c r="J90" s="119"/>
      <c r="K90" s="119"/>
      <c r="L90" s="119"/>
      <c r="M90" s="119"/>
      <c r="N90" s="119"/>
      <c r="O90" s="119"/>
      <c r="P90" s="119"/>
      <c r="Q90" s="119"/>
      <c r="R90" s="119"/>
      <c r="S90" s="119"/>
    </row>
    <row r="91" spans="1:19">
      <c r="A91" s="209"/>
      <c r="B91" s="109" t="s">
        <v>334</v>
      </c>
      <c r="C91" s="220"/>
      <c r="D91" s="221"/>
      <c r="E91" s="220"/>
      <c r="F91" s="221"/>
      <c r="G91" s="119"/>
      <c r="H91" s="220"/>
      <c r="I91" s="221"/>
      <c r="J91" s="119"/>
      <c r="K91" s="119"/>
      <c r="L91" s="119"/>
      <c r="M91" s="119"/>
      <c r="N91" s="119"/>
      <c r="O91" s="119"/>
      <c r="P91" s="119"/>
      <c r="Q91" s="119"/>
      <c r="R91" s="119"/>
      <c r="S91" s="119"/>
    </row>
    <row r="92" spans="1:19" ht="45">
      <c r="A92" s="91" t="s">
        <v>335</v>
      </c>
      <c r="B92" s="108" t="s">
        <v>371</v>
      </c>
      <c r="C92" s="220"/>
      <c r="D92" s="221"/>
      <c r="E92" s="220"/>
      <c r="F92" s="221"/>
      <c r="G92" s="119"/>
      <c r="H92" s="220"/>
      <c r="I92" s="221"/>
      <c r="J92" s="119"/>
      <c r="K92" s="119"/>
      <c r="L92" s="119"/>
      <c r="M92" s="119"/>
      <c r="N92" s="119"/>
      <c r="O92" s="119"/>
      <c r="P92" s="119"/>
      <c r="Q92" s="119"/>
      <c r="R92" s="119"/>
      <c r="S92" s="119"/>
    </row>
    <row r="93" spans="1:19" ht="30">
      <c r="A93" s="208" t="s">
        <v>337</v>
      </c>
      <c r="B93" s="108" t="s">
        <v>338</v>
      </c>
      <c r="C93" s="220"/>
      <c r="D93" s="221"/>
      <c r="E93" s="220"/>
      <c r="F93" s="221"/>
      <c r="G93" s="119"/>
      <c r="H93" s="220"/>
      <c r="I93" s="221"/>
      <c r="J93" s="119"/>
      <c r="K93" s="119"/>
      <c r="L93" s="119"/>
      <c r="M93" s="119"/>
      <c r="N93" s="119"/>
      <c r="O93" s="119"/>
      <c r="P93" s="119"/>
      <c r="Q93" s="119"/>
      <c r="R93" s="119"/>
      <c r="S93" s="119"/>
    </row>
    <row r="94" spans="1:19">
      <c r="A94" s="225"/>
      <c r="B94" s="108" t="s">
        <v>339</v>
      </c>
      <c r="C94" s="220"/>
      <c r="D94" s="221"/>
      <c r="E94" s="220"/>
      <c r="F94" s="221"/>
      <c r="G94" s="119"/>
      <c r="H94" s="220"/>
      <c r="I94" s="221"/>
      <c r="J94" s="119"/>
      <c r="K94" s="119"/>
      <c r="L94" s="119"/>
      <c r="M94" s="119"/>
      <c r="N94" s="119"/>
      <c r="O94" s="119"/>
      <c r="P94" s="119"/>
      <c r="Q94" s="119"/>
      <c r="R94" s="119"/>
      <c r="S94" s="119"/>
    </row>
    <row r="95" spans="1:19" ht="30">
      <c r="A95" s="209"/>
      <c r="B95" s="108" t="s">
        <v>340</v>
      </c>
      <c r="C95" s="220"/>
      <c r="D95" s="221"/>
      <c r="E95" s="220"/>
      <c r="F95" s="221"/>
      <c r="G95" s="119"/>
      <c r="H95" s="220"/>
      <c r="I95" s="221"/>
      <c r="J95" s="119"/>
      <c r="K95" s="119"/>
      <c r="L95" s="119"/>
      <c r="M95" s="119"/>
      <c r="N95" s="119"/>
      <c r="O95" s="119"/>
      <c r="P95" s="119"/>
      <c r="Q95" s="119"/>
      <c r="R95" s="119"/>
      <c r="S95" s="119"/>
    </row>
    <row r="96" spans="1:19">
      <c r="A96" s="208" t="s">
        <v>341</v>
      </c>
      <c r="B96" s="108" t="s">
        <v>342</v>
      </c>
      <c r="C96" s="220"/>
      <c r="D96" s="221"/>
      <c r="E96" s="220"/>
      <c r="F96" s="221"/>
      <c r="G96" s="119"/>
      <c r="H96" s="220"/>
      <c r="I96" s="221"/>
      <c r="J96" s="119"/>
      <c r="K96" s="119"/>
      <c r="L96" s="119"/>
      <c r="M96" s="119"/>
      <c r="N96" s="119"/>
      <c r="O96" s="119"/>
      <c r="P96" s="119"/>
      <c r="Q96" s="119"/>
      <c r="R96" s="119"/>
      <c r="S96" s="119"/>
    </row>
    <row r="97" spans="1:19">
      <c r="A97" s="209"/>
      <c r="B97" s="108" t="s">
        <v>343</v>
      </c>
      <c r="C97" s="220"/>
      <c r="D97" s="221"/>
      <c r="E97" s="220"/>
      <c r="F97" s="221"/>
      <c r="G97" s="119"/>
      <c r="H97" s="220"/>
      <c r="I97" s="221"/>
      <c r="J97" s="119"/>
      <c r="K97" s="119"/>
      <c r="L97" s="119"/>
      <c r="M97" s="119"/>
      <c r="N97" s="119"/>
      <c r="O97" s="119"/>
      <c r="P97" s="119"/>
      <c r="Q97" s="119"/>
      <c r="R97" s="119"/>
      <c r="S97" s="119"/>
    </row>
    <row r="98" spans="1:19" ht="30">
      <c r="A98" s="208" t="s">
        <v>344</v>
      </c>
      <c r="B98" s="108" t="s">
        <v>345</v>
      </c>
      <c r="C98" s="220"/>
      <c r="D98" s="221"/>
      <c r="E98" s="220"/>
      <c r="F98" s="221"/>
      <c r="G98" s="119"/>
      <c r="H98" s="220"/>
      <c r="I98" s="221"/>
      <c r="J98" s="119"/>
      <c r="K98" s="119"/>
      <c r="L98" s="119"/>
      <c r="M98" s="119"/>
      <c r="N98" s="119"/>
      <c r="O98" s="119"/>
      <c r="P98" s="119"/>
      <c r="Q98" s="119"/>
      <c r="R98" s="119"/>
      <c r="S98" s="119"/>
    </row>
    <row r="99" spans="1:19" ht="30">
      <c r="A99" s="225"/>
      <c r="B99" s="108" t="s">
        <v>346</v>
      </c>
      <c r="C99" s="220"/>
      <c r="D99" s="221"/>
      <c r="E99" s="220"/>
      <c r="F99" s="221"/>
      <c r="G99" s="119"/>
      <c r="H99" s="220"/>
      <c r="I99" s="221"/>
      <c r="J99" s="119"/>
      <c r="K99" s="119"/>
      <c r="L99" s="119"/>
      <c r="M99" s="119"/>
      <c r="N99" s="119"/>
      <c r="O99" s="119"/>
      <c r="P99" s="119"/>
      <c r="Q99" s="119"/>
      <c r="R99" s="119"/>
      <c r="S99" s="119"/>
    </row>
    <row r="100" spans="1:19">
      <c r="A100" s="225"/>
      <c r="B100" s="108" t="s">
        <v>347</v>
      </c>
      <c r="C100" s="220"/>
      <c r="D100" s="221"/>
      <c r="E100" s="220"/>
      <c r="F100" s="221"/>
      <c r="G100" s="119"/>
      <c r="H100" s="220"/>
      <c r="I100" s="221"/>
      <c r="J100" s="119"/>
      <c r="K100" s="119"/>
      <c r="L100" s="119"/>
      <c r="M100" s="119"/>
      <c r="N100" s="119"/>
      <c r="O100" s="119"/>
      <c r="P100" s="119"/>
      <c r="Q100" s="119"/>
      <c r="R100" s="119"/>
      <c r="S100" s="119"/>
    </row>
    <row r="101" spans="1:19">
      <c r="A101" s="225"/>
      <c r="B101" s="108" t="s">
        <v>348</v>
      </c>
      <c r="C101" s="220"/>
      <c r="D101" s="221"/>
      <c r="E101" s="220"/>
      <c r="F101" s="221"/>
      <c r="G101" s="119"/>
      <c r="H101" s="220"/>
      <c r="I101" s="221"/>
      <c r="J101" s="119"/>
      <c r="K101" s="119"/>
      <c r="L101" s="119"/>
      <c r="M101" s="119"/>
      <c r="N101" s="119"/>
      <c r="O101" s="119"/>
      <c r="P101" s="119"/>
      <c r="Q101" s="119"/>
      <c r="R101" s="119"/>
      <c r="S101" s="119"/>
    </row>
    <row r="102" spans="1:19" ht="30">
      <c r="A102" s="209"/>
      <c r="B102" s="108" t="s">
        <v>349</v>
      </c>
      <c r="C102" s="220"/>
      <c r="D102" s="221"/>
      <c r="E102" s="220"/>
      <c r="F102" s="221"/>
      <c r="G102" s="119"/>
      <c r="H102" s="220"/>
      <c r="I102" s="221"/>
      <c r="J102" s="119"/>
      <c r="K102" s="119"/>
      <c r="L102" s="119"/>
      <c r="M102" s="119"/>
      <c r="N102" s="119"/>
      <c r="O102" s="119"/>
      <c r="P102" s="119"/>
      <c r="Q102" s="119"/>
      <c r="R102" s="119"/>
      <c r="S102" s="119"/>
    </row>
    <row r="103" spans="1:19" ht="30">
      <c r="A103" s="91" t="s">
        <v>350</v>
      </c>
      <c r="B103" s="108" t="s">
        <v>351</v>
      </c>
      <c r="C103" s="220"/>
      <c r="D103" s="221"/>
      <c r="E103" s="220"/>
      <c r="F103" s="221"/>
      <c r="G103" s="119"/>
      <c r="H103" s="220"/>
      <c r="I103" s="221"/>
      <c r="J103" s="119"/>
      <c r="K103" s="119"/>
      <c r="L103" s="119"/>
      <c r="M103" s="119"/>
      <c r="N103" s="119"/>
      <c r="O103" s="119"/>
      <c r="P103" s="119"/>
      <c r="Q103" s="119"/>
      <c r="R103" s="119"/>
      <c r="S103" s="119"/>
    </row>
    <row r="104" spans="1:19" ht="30">
      <c r="A104" s="208" t="s">
        <v>352</v>
      </c>
      <c r="B104" s="108" t="s">
        <v>353</v>
      </c>
      <c r="C104" s="220"/>
      <c r="D104" s="221"/>
      <c r="E104" s="220"/>
      <c r="F104" s="221"/>
      <c r="G104" s="119"/>
      <c r="H104" s="220"/>
      <c r="I104" s="221"/>
      <c r="J104" s="119"/>
      <c r="K104" s="119"/>
      <c r="L104" s="119"/>
      <c r="M104" s="119"/>
      <c r="N104" s="119"/>
      <c r="O104" s="119"/>
      <c r="P104" s="119"/>
      <c r="Q104" s="119"/>
      <c r="R104" s="119"/>
      <c r="S104" s="119"/>
    </row>
    <row r="105" spans="1:19">
      <c r="A105" s="225"/>
      <c r="B105" s="108" t="s">
        <v>354</v>
      </c>
      <c r="C105" s="220"/>
      <c r="D105" s="221"/>
      <c r="E105" s="220"/>
      <c r="F105" s="221"/>
      <c r="G105" s="119"/>
      <c r="H105" s="220"/>
      <c r="I105" s="221"/>
      <c r="J105" s="119"/>
      <c r="K105" s="119"/>
      <c r="L105" s="119"/>
      <c r="M105" s="119"/>
      <c r="N105" s="119"/>
      <c r="O105" s="119"/>
      <c r="P105" s="119"/>
      <c r="Q105" s="119"/>
      <c r="R105" s="119"/>
      <c r="S105" s="119"/>
    </row>
    <row r="106" spans="1:19" ht="30">
      <c r="A106" s="209"/>
      <c r="B106" s="108" t="s">
        <v>351</v>
      </c>
      <c r="C106" s="220"/>
      <c r="D106" s="221"/>
      <c r="E106" s="220"/>
      <c r="F106" s="221"/>
      <c r="G106" s="119"/>
      <c r="H106" s="220"/>
      <c r="I106" s="221"/>
      <c r="J106" s="119"/>
      <c r="K106" s="119"/>
      <c r="L106" s="119"/>
      <c r="M106" s="119"/>
      <c r="N106" s="119"/>
      <c r="O106" s="119"/>
      <c r="P106" s="119"/>
      <c r="Q106" s="119"/>
      <c r="R106" s="119"/>
      <c r="S106" s="119"/>
    </row>
    <row r="107" spans="1:19" ht="30">
      <c r="A107" s="208" t="s">
        <v>355</v>
      </c>
      <c r="B107" s="108" t="s">
        <v>356</v>
      </c>
      <c r="C107" s="220"/>
      <c r="D107" s="221"/>
      <c r="E107" s="220"/>
      <c r="F107" s="221"/>
      <c r="G107" s="119"/>
      <c r="H107" s="220"/>
      <c r="I107" s="221"/>
      <c r="J107" s="119"/>
      <c r="K107" s="119"/>
      <c r="L107" s="119"/>
      <c r="M107" s="119"/>
      <c r="N107" s="119"/>
      <c r="O107" s="119"/>
      <c r="P107" s="119"/>
      <c r="Q107" s="119"/>
      <c r="R107" s="119"/>
      <c r="S107" s="119"/>
    </row>
    <row r="108" spans="1:19" ht="30">
      <c r="A108" s="225"/>
      <c r="B108" s="108" t="s">
        <v>357</v>
      </c>
      <c r="C108" s="220"/>
      <c r="D108" s="221"/>
      <c r="E108" s="220"/>
      <c r="F108" s="221"/>
      <c r="G108" s="119"/>
      <c r="H108" s="220"/>
      <c r="I108" s="221"/>
      <c r="J108" s="119"/>
      <c r="K108" s="119"/>
      <c r="L108" s="119"/>
      <c r="M108" s="119"/>
      <c r="N108" s="119"/>
      <c r="O108" s="119"/>
      <c r="P108" s="119"/>
      <c r="Q108" s="119"/>
      <c r="R108" s="119"/>
      <c r="S108" s="119"/>
    </row>
    <row r="109" spans="1:19" ht="30">
      <c r="A109" s="225"/>
      <c r="B109" s="108" t="s">
        <v>358</v>
      </c>
      <c r="C109" s="220"/>
      <c r="D109" s="221"/>
      <c r="E109" s="220"/>
      <c r="F109" s="221"/>
      <c r="G109" s="119"/>
      <c r="H109" s="220"/>
      <c r="I109" s="221"/>
      <c r="J109" s="119"/>
      <c r="K109" s="119"/>
      <c r="L109" s="119"/>
      <c r="M109" s="119"/>
      <c r="N109" s="119"/>
      <c r="O109" s="119"/>
      <c r="P109" s="119"/>
      <c r="Q109" s="119"/>
      <c r="R109" s="119"/>
      <c r="S109" s="119"/>
    </row>
    <row r="110" spans="1:19" ht="30">
      <c r="A110" s="225"/>
      <c r="B110" s="108" t="s">
        <v>359</v>
      </c>
      <c r="C110" s="220"/>
      <c r="D110" s="221"/>
      <c r="E110" s="220"/>
      <c r="F110" s="221"/>
      <c r="G110" s="119"/>
      <c r="H110" s="220"/>
      <c r="I110" s="221"/>
      <c r="J110" s="119"/>
      <c r="K110" s="119"/>
      <c r="L110" s="119"/>
      <c r="M110" s="119"/>
      <c r="N110" s="119"/>
      <c r="O110" s="119"/>
      <c r="P110" s="119"/>
      <c r="Q110" s="119"/>
      <c r="R110" s="119"/>
      <c r="S110" s="119"/>
    </row>
    <row r="111" spans="1:19" ht="30">
      <c r="A111" s="225"/>
      <c r="B111" s="109" t="s">
        <v>360</v>
      </c>
      <c r="C111" s="220"/>
      <c r="D111" s="221"/>
      <c r="E111" s="220"/>
      <c r="F111" s="221"/>
      <c r="G111" s="119"/>
      <c r="H111" s="220"/>
      <c r="I111" s="221"/>
      <c r="J111" s="119"/>
      <c r="K111" s="119"/>
      <c r="L111" s="119"/>
      <c r="M111" s="119"/>
      <c r="N111" s="119"/>
      <c r="O111" s="119"/>
      <c r="P111" s="119"/>
      <c r="Q111" s="119"/>
      <c r="R111" s="119"/>
      <c r="S111" s="119"/>
    </row>
    <row r="112" spans="1:19" ht="30">
      <c r="A112" s="225"/>
      <c r="B112" s="109" t="s">
        <v>361</v>
      </c>
      <c r="C112" s="220"/>
      <c r="D112" s="221"/>
      <c r="E112" s="220"/>
      <c r="F112" s="221"/>
      <c r="G112" s="119"/>
      <c r="H112" s="220"/>
      <c r="I112" s="221"/>
      <c r="J112" s="119"/>
      <c r="K112" s="119"/>
      <c r="L112" s="119"/>
      <c r="M112" s="119"/>
      <c r="N112" s="119"/>
      <c r="O112" s="119"/>
      <c r="P112" s="119"/>
      <c r="Q112" s="119"/>
      <c r="R112" s="119"/>
      <c r="S112" s="119"/>
    </row>
    <row r="113" spans="1:22">
      <c r="A113" s="209"/>
      <c r="B113" s="109" t="s">
        <v>362</v>
      </c>
      <c r="C113" s="220"/>
      <c r="D113" s="221"/>
      <c r="E113" s="220"/>
      <c r="F113" s="221"/>
      <c r="G113" s="119"/>
      <c r="H113" s="220"/>
      <c r="I113" s="221"/>
      <c r="J113" s="119"/>
      <c r="K113" s="119"/>
      <c r="L113" s="119"/>
      <c r="M113" s="119"/>
      <c r="N113" s="119"/>
      <c r="O113" s="119"/>
      <c r="P113" s="119"/>
      <c r="Q113" s="119"/>
      <c r="R113" s="119"/>
      <c r="S113" s="119"/>
    </row>
    <row r="114" spans="1:22" ht="45">
      <c r="A114" s="208" t="s">
        <v>363</v>
      </c>
      <c r="B114" s="108" t="s">
        <v>372</v>
      </c>
      <c r="C114" s="220"/>
      <c r="D114" s="221"/>
      <c r="E114" s="220"/>
      <c r="F114" s="221"/>
      <c r="G114" s="119"/>
      <c r="H114" s="220"/>
      <c r="I114" s="221"/>
      <c r="J114" s="119"/>
      <c r="K114" s="119"/>
      <c r="L114" s="119"/>
      <c r="M114" s="119"/>
      <c r="N114" s="119"/>
      <c r="O114" s="119"/>
      <c r="P114" s="119"/>
      <c r="Q114" s="119"/>
      <c r="R114" s="119"/>
      <c r="S114" s="119"/>
    </row>
    <row r="115" spans="1:22">
      <c r="A115" s="209"/>
      <c r="B115" s="108" t="s">
        <v>365</v>
      </c>
      <c r="C115" s="220"/>
      <c r="D115" s="221"/>
      <c r="E115" s="220"/>
      <c r="F115" s="221"/>
      <c r="G115" s="119"/>
      <c r="H115" s="220"/>
      <c r="I115" s="221"/>
      <c r="J115" s="119"/>
      <c r="K115" s="119"/>
      <c r="L115" s="119"/>
      <c r="M115" s="119"/>
      <c r="N115" s="119"/>
      <c r="O115" s="119"/>
      <c r="P115" s="119"/>
      <c r="Q115" s="119"/>
      <c r="R115" s="119"/>
      <c r="S115" s="119"/>
    </row>
    <row r="116" spans="1:22" ht="45">
      <c r="A116" s="91" t="s">
        <v>366</v>
      </c>
      <c r="B116" s="110" t="s">
        <v>373</v>
      </c>
      <c r="C116" s="245"/>
      <c r="D116" s="221"/>
      <c r="E116" s="220"/>
      <c r="F116" s="221"/>
      <c r="G116" s="119"/>
      <c r="H116" s="220"/>
      <c r="I116" s="221"/>
      <c r="J116" s="119"/>
      <c r="K116" s="119"/>
      <c r="L116" s="119"/>
      <c r="M116" s="119"/>
      <c r="N116" s="119"/>
      <c r="O116" s="119"/>
      <c r="P116" s="119"/>
      <c r="Q116" s="119"/>
      <c r="R116" s="119"/>
      <c r="S116" s="119"/>
    </row>
    <row r="117" spans="1:22">
      <c r="A117" s="124" t="s">
        <v>116</v>
      </c>
      <c r="B117" s="124"/>
      <c r="C117" s="93"/>
      <c r="D117" s="93"/>
      <c r="E117" s="93"/>
      <c r="F117" s="93"/>
      <c r="G117" s="93"/>
      <c r="H117" s="93"/>
      <c r="I117" s="114"/>
      <c r="J117" s="93"/>
      <c r="K117" s="93"/>
      <c r="L117" s="93"/>
      <c r="M117" s="93"/>
      <c r="N117" s="93"/>
      <c r="O117" s="93"/>
      <c r="P117" s="93"/>
      <c r="Q117" s="93"/>
      <c r="R117" s="93"/>
      <c r="S117" s="93"/>
    </row>
    <row r="118" spans="1:22">
      <c r="A118" s="123" t="s">
        <v>124</v>
      </c>
      <c r="B118" s="123"/>
      <c r="C118" s="93"/>
      <c r="D118" s="93"/>
      <c r="E118" s="93"/>
      <c r="F118" s="93"/>
      <c r="G118" s="93"/>
      <c r="H118" s="93"/>
      <c r="I118" s="114"/>
      <c r="J118" s="93"/>
      <c r="K118" s="93"/>
      <c r="L118" s="88"/>
      <c r="M118" s="88"/>
      <c r="N118" s="88"/>
      <c r="O118" s="88"/>
      <c r="P118" s="88"/>
      <c r="Q118" s="88"/>
      <c r="R118" s="88"/>
      <c r="S118" s="88"/>
    </row>
    <row r="119" spans="1:22">
      <c r="A119" s="123" t="s">
        <v>50</v>
      </c>
      <c r="B119" s="123"/>
      <c r="C119" s="93"/>
      <c r="D119" s="93"/>
      <c r="E119" s="93"/>
      <c r="F119" s="93"/>
      <c r="G119" s="93"/>
      <c r="H119" s="93"/>
      <c r="I119" s="114"/>
      <c r="J119" s="93"/>
      <c r="K119" s="93"/>
      <c r="L119" s="88"/>
      <c r="M119" s="88"/>
      <c r="N119" s="88"/>
      <c r="O119" s="88"/>
      <c r="P119" s="88"/>
      <c r="Q119" s="88"/>
      <c r="R119" s="88"/>
      <c r="S119" s="88"/>
      <c r="T119" s="88"/>
      <c r="U119" s="88"/>
      <c r="V119" s="88"/>
    </row>
    <row r="120" spans="1:22">
      <c r="A120" s="123" t="s">
        <v>295</v>
      </c>
      <c r="B120" s="123"/>
      <c r="C120" s="93"/>
      <c r="D120" s="93"/>
      <c r="E120" s="93"/>
      <c r="F120" s="93"/>
      <c r="G120" s="93"/>
      <c r="H120" s="93"/>
      <c r="I120" s="114"/>
      <c r="J120" s="93"/>
      <c r="K120" s="93"/>
      <c r="L120" s="88"/>
      <c r="M120" s="88"/>
      <c r="N120" s="88"/>
      <c r="O120" s="88"/>
      <c r="P120" s="88"/>
      <c r="Q120" s="88"/>
      <c r="R120" s="88"/>
      <c r="S120" s="88"/>
      <c r="T120" s="88"/>
      <c r="U120" s="88"/>
      <c r="V120" s="88"/>
    </row>
    <row r="121" spans="1:22">
      <c r="A121" s="123" t="s">
        <v>292</v>
      </c>
      <c r="B121" s="123"/>
      <c r="C121" s="93"/>
      <c r="D121" s="93"/>
      <c r="E121" s="93"/>
      <c r="F121" s="93"/>
      <c r="G121" s="93"/>
      <c r="H121" s="93"/>
      <c r="I121" s="114"/>
      <c r="J121" s="93"/>
      <c r="K121" s="93"/>
      <c r="L121" s="88"/>
      <c r="M121" s="88"/>
      <c r="N121" s="88"/>
      <c r="O121" s="88"/>
      <c r="P121" s="88"/>
      <c r="Q121" s="88"/>
      <c r="R121" s="88"/>
      <c r="S121" s="88"/>
      <c r="T121" s="88"/>
      <c r="U121" s="88"/>
      <c r="V121" s="88"/>
    </row>
    <row r="122" spans="1:22">
      <c r="A122" s="123" t="s">
        <v>286</v>
      </c>
      <c r="B122" s="123"/>
      <c r="C122" s="93"/>
      <c r="D122" s="93"/>
      <c r="E122" s="93"/>
      <c r="F122" s="93"/>
      <c r="G122" s="93"/>
      <c r="H122" s="93"/>
      <c r="I122" s="114"/>
      <c r="J122" s="93"/>
      <c r="K122" s="93"/>
      <c r="L122" s="88"/>
      <c r="M122" s="88"/>
      <c r="N122" s="88"/>
      <c r="O122" s="88"/>
      <c r="P122" s="88"/>
      <c r="Q122" s="88"/>
      <c r="R122" s="88"/>
      <c r="S122" s="88"/>
      <c r="T122" s="88"/>
      <c r="U122" s="88"/>
      <c r="V122" s="88"/>
    </row>
    <row r="123" spans="1:22">
      <c r="A123" s="123" t="s">
        <v>287</v>
      </c>
      <c r="B123" s="123"/>
      <c r="C123" s="93"/>
      <c r="D123" s="93"/>
      <c r="E123" s="93"/>
      <c r="F123" s="93"/>
      <c r="G123" s="93"/>
      <c r="H123" s="93"/>
      <c r="I123" s="114"/>
      <c r="J123" s="93"/>
      <c r="K123" s="93"/>
      <c r="L123" s="88"/>
      <c r="M123" s="88"/>
      <c r="N123" s="88"/>
      <c r="O123" s="88"/>
      <c r="P123" s="88"/>
      <c r="Q123" s="88"/>
      <c r="R123" s="88"/>
      <c r="S123" s="88"/>
      <c r="T123" s="88"/>
      <c r="U123" s="88"/>
      <c r="V123" s="88"/>
    </row>
    <row r="124" spans="1:22">
      <c r="A124" s="123" t="s">
        <v>187</v>
      </c>
      <c r="B124" s="123"/>
      <c r="C124" s="93"/>
      <c r="D124" s="93"/>
      <c r="E124" s="93"/>
      <c r="F124" s="93"/>
      <c r="G124" s="93"/>
      <c r="H124" s="93"/>
      <c r="I124" s="114"/>
      <c r="J124" s="93"/>
      <c r="K124" s="93"/>
      <c r="L124" s="88"/>
      <c r="M124" s="88"/>
      <c r="N124" s="88"/>
      <c r="O124" s="88"/>
      <c r="P124" s="88"/>
      <c r="Q124" s="88"/>
      <c r="R124" s="88"/>
      <c r="S124" s="88"/>
      <c r="T124" s="88"/>
      <c r="U124" s="88"/>
      <c r="V124" s="88"/>
    </row>
    <row r="125" spans="1:22">
      <c r="A125" s="123" t="s">
        <v>244</v>
      </c>
      <c r="B125" s="123"/>
      <c r="C125" s="88"/>
      <c r="D125" s="88"/>
      <c r="E125" s="88"/>
      <c r="F125" s="88"/>
      <c r="G125" s="88"/>
      <c r="H125" s="88"/>
      <c r="I125" s="88"/>
      <c r="J125" s="88"/>
      <c r="K125" s="88"/>
      <c r="L125" s="88"/>
      <c r="M125" s="88"/>
      <c r="N125" s="88"/>
      <c r="O125" s="88"/>
      <c r="P125" s="88"/>
      <c r="Q125" s="88"/>
      <c r="R125" s="88"/>
      <c r="S125" s="88"/>
      <c r="T125" s="88"/>
      <c r="U125" s="88"/>
      <c r="V125" s="88"/>
    </row>
    <row r="126" spans="1:22">
      <c r="A126" s="123" t="s">
        <v>127</v>
      </c>
      <c r="B126" s="123"/>
      <c r="C126" s="88"/>
      <c r="D126" s="88"/>
      <c r="E126" s="88"/>
      <c r="F126" s="88"/>
      <c r="G126" s="88"/>
      <c r="H126" s="88"/>
      <c r="I126" s="88"/>
      <c r="J126" s="88"/>
      <c r="K126" s="88"/>
      <c r="L126" s="88"/>
      <c r="M126" s="88"/>
      <c r="N126" s="88"/>
      <c r="O126" s="88"/>
      <c r="P126" s="88"/>
      <c r="Q126" s="88"/>
      <c r="R126" s="88"/>
      <c r="S126" s="88"/>
      <c r="T126" s="88"/>
      <c r="U126" s="88"/>
      <c r="V126" s="88"/>
    </row>
    <row r="128" spans="1:22">
      <c r="A128" s="121"/>
      <c r="B128" s="121"/>
      <c r="C128" s="93"/>
      <c r="D128" s="93"/>
      <c r="E128" s="93"/>
      <c r="F128" s="93"/>
      <c r="G128" s="93"/>
      <c r="H128" s="93"/>
      <c r="I128" s="114"/>
      <c r="J128" s="93"/>
      <c r="K128" s="93"/>
      <c r="L128" s="88"/>
      <c r="M128" s="88"/>
      <c r="N128" s="88"/>
      <c r="O128" s="88"/>
      <c r="P128" s="88"/>
      <c r="Q128" s="88"/>
      <c r="R128" s="88"/>
      <c r="S128" s="88"/>
      <c r="T128" s="88"/>
      <c r="U128" s="88"/>
      <c r="V128" s="88"/>
    </row>
    <row r="129" spans="1:22">
      <c r="A129" s="99" t="s">
        <v>250</v>
      </c>
      <c r="B129" s="99"/>
      <c r="C129" s="103"/>
      <c r="D129" s="103"/>
      <c r="E129" s="103"/>
      <c r="F129" s="103"/>
      <c r="G129" s="103"/>
      <c r="H129" s="103"/>
      <c r="I129" s="104"/>
      <c r="J129" s="103"/>
      <c r="K129" s="103"/>
      <c r="L129" s="103"/>
      <c r="M129" s="103"/>
      <c r="N129" s="103"/>
      <c r="O129" s="103"/>
      <c r="P129" s="103"/>
      <c r="Q129" s="103"/>
      <c r="R129" s="103"/>
      <c r="S129" s="103"/>
      <c r="T129" s="103"/>
      <c r="U129" s="103"/>
      <c r="V129" s="103"/>
    </row>
    <row r="130" spans="1:22">
      <c r="A130" s="125" t="s">
        <v>38</v>
      </c>
      <c r="B130" s="96" t="s">
        <v>39</v>
      </c>
      <c r="C130" s="105"/>
      <c r="D130" s="88"/>
      <c r="E130" s="88"/>
      <c r="F130" s="88"/>
      <c r="G130" s="88"/>
      <c r="H130" s="88"/>
      <c r="I130" s="88"/>
      <c r="J130" s="88"/>
      <c r="K130" s="88"/>
      <c r="L130" s="88"/>
      <c r="M130" s="88"/>
      <c r="N130" s="93"/>
      <c r="O130" s="93"/>
      <c r="P130" s="93"/>
      <c r="Q130" s="93"/>
      <c r="R130" s="93"/>
      <c r="S130" s="93"/>
      <c r="T130" s="93"/>
      <c r="U130" s="93"/>
      <c r="V130" s="106"/>
    </row>
    <row r="131" spans="1:22">
      <c r="A131" s="130">
        <v>44287</v>
      </c>
      <c r="B131" s="119" t="s">
        <v>10</v>
      </c>
      <c r="C131" s="113"/>
      <c r="D131" s="88"/>
      <c r="E131" s="113"/>
      <c r="F131" s="113"/>
      <c r="G131" s="88"/>
      <c r="H131" s="88"/>
      <c r="I131" s="88"/>
      <c r="J131" s="88"/>
      <c r="K131" s="88"/>
      <c r="L131" s="88"/>
      <c r="M131" s="88"/>
      <c r="N131" s="93"/>
      <c r="O131" s="93"/>
      <c r="P131" s="93"/>
      <c r="Q131" s="93"/>
      <c r="R131" s="93"/>
      <c r="S131" s="93"/>
      <c r="T131" s="122"/>
      <c r="U131" s="88"/>
      <c r="V131" s="88"/>
    </row>
    <row r="132" spans="1:22">
      <c r="A132" s="88"/>
      <c r="B132" s="88"/>
      <c r="C132" s="88"/>
      <c r="D132" s="219" t="s">
        <v>117</v>
      </c>
      <c r="E132" s="219"/>
      <c r="F132" s="219"/>
      <c r="G132" s="219"/>
      <c r="H132" s="219"/>
      <c r="I132" s="222" t="s">
        <v>374</v>
      </c>
      <c r="J132" s="223"/>
      <c r="K132" s="223"/>
      <c r="L132" s="223"/>
      <c r="M132" s="223"/>
      <c r="N132" s="223"/>
      <c r="O132" s="223"/>
      <c r="P132" s="223"/>
      <c r="Q132" s="224"/>
      <c r="R132" s="88"/>
      <c r="S132" s="88"/>
      <c r="T132" s="88"/>
      <c r="U132" s="88"/>
      <c r="V132" s="88"/>
    </row>
    <row r="133" spans="1:22" ht="75">
      <c r="A133" s="90" t="s">
        <v>123</v>
      </c>
      <c r="B133" s="217" t="s">
        <v>133</v>
      </c>
      <c r="C133" s="218"/>
      <c r="D133" s="89" t="s">
        <v>375</v>
      </c>
      <c r="E133" s="89" t="s">
        <v>376</v>
      </c>
      <c r="F133" s="89" t="s">
        <v>243</v>
      </c>
      <c r="G133" s="89" t="s">
        <v>290</v>
      </c>
      <c r="H133" s="126" t="s">
        <v>377</v>
      </c>
      <c r="I133" s="138" t="s">
        <v>224</v>
      </c>
      <c r="J133" s="89" t="s">
        <v>223</v>
      </c>
      <c r="K133" s="126" t="s">
        <v>378</v>
      </c>
      <c r="L133" s="89" t="s">
        <v>222</v>
      </c>
      <c r="M133" s="89" t="s">
        <v>220</v>
      </c>
      <c r="N133" s="126" t="s">
        <v>379</v>
      </c>
      <c r="O133" s="89" t="s">
        <v>191</v>
      </c>
      <c r="P133" s="89" t="s">
        <v>188</v>
      </c>
      <c r="Q133" s="126" t="s">
        <v>380</v>
      </c>
      <c r="R133" s="88"/>
      <c r="S133" s="88"/>
      <c r="T133" s="88"/>
      <c r="U133" s="88"/>
      <c r="V133" s="88"/>
    </row>
    <row r="134" spans="1:22">
      <c r="A134" s="208" t="s">
        <v>305</v>
      </c>
      <c r="B134" s="213" t="s">
        <v>306</v>
      </c>
      <c r="C134" s="214"/>
      <c r="D134" s="91">
        <v>1</v>
      </c>
      <c r="E134" s="149">
        <f>F134*I10</f>
        <v>3.066E-2</v>
      </c>
      <c r="F134" s="267">
        <v>21</v>
      </c>
      <c r="G134" s="148">
        <v>11</v>
      </c>
      <c r="H134" s="131">
        <f>(F134-G134)/G134</f>
        <v>0.90909090909090906</v>
      </c>
      <c r="I134" s="91" t="s">
        <v>381</v>
      </c>
      <c r="J134" s="119" t="s">
        <v>381</v>
      </c>
      <c r="K134" s="119" t="s">
        <v>381</v>
      </c>
      <c r="L134" s="148">
        <v>1</v>
      </c>
      <c r="M134" s="119">
        <v>0</v>
      </c>
      <c r="N134" s="119" t="e">
        <v>#DIV/0!</v>
      </c>
      <c r="O134" s="148">
        <v>1</v>
      </c>
      <c r="P134" s="91">
        <v>2</v>
      </c>
      <c r="Q134" s="147">
        <v>-0.5</v>
      </c>
      <c r="R134" s="88"/>
      <c r="S134" s="88"/>
      <c r="T134" s="88"/>
      <c r="U134" s="88"/>
      <c r="V134" s="88"/>
    </row>
    <row r="135" spans="1:22">
      <c r="A135" s="209"/>
      <c r="B135" s="213" t="s">
        <v>307</v>
      </c>
      <c r="C135" s="214"/>
      <c r="D135" s="91">
        <v>1</v>
      </c>
      <c r="E135" s="286">
        <f t="shared" ref="E135:E155" si="3">F135*I11</f>
        <v>3.4000000000000002E-2</v>
      </c>
      <c r="F135" s="267">
        <v>34</v>
      </c>
      <c r="G135" s="148">
        <v>17</v>
      </c>
      <c r="H135" s="131">
        <f>(F135-G135)/G135</f>
        <v>1</v>
      </c>
      <c r="I135" s="91" t="s">
        <v>381</v>
      </c>
      <c r="J135" s="119" t="s">
        <v>381</v>
      </c>
      <c r="K135" s="119" t="s">
        <v>381</v>
      </c>
      <c r="L135" s="148">
        <v>2</v>
      </c>
      <c r="M135" s="119">
        <v>1</v>
      </c>
      <c r="N135" s="119">
        <v>1</v>
      </c>
      <c r="O135" s="148">
        <v>0</v>
      </c>
      <c r="P135" s="91">
        <v>6</v>
      </c>
      <c r="Q135" s="147">
        <v>-1</v>
      </c>
    </row>
    <row r="136" spans="1:22">
      <c r="A136" s="208" t="s">
        <v>308</v>
      </c>
      <c r="B136" s="213" t="s">
        <v>309</v>
      </c>
      <c r="C136" s="214"/>
      <c r="D136" s="91">
        <v>0</v>
      </c>
      <c r="E136" s="286" t="s">
        <v>381</v>
      </c>
      <c r="F136" s="267" t="s">
        <v>381</v>
      </c>
      <c r="G136" s="148" t="s">
        <v>381</v>
      </c>
      <c r="H136" s="131"/>
      <c r="I136" s="91" t="s">
        <v>381</v>
      </c>
      <c r="J136" s="119" t="s">
        <v>381</v>
      </c>
      <c r="K136" s="119" t="s">
        <v>381</v>
      </c>
      <c r="L136" s="148" t="s">
        <v>381</v>
      </c>
      <c r="M136" s="119" t="s">
        <v>381</v>
      </c>
      <c r="N136" s="119"/>
      <c r="O136" s="148" t="s">
        <v>381</v>
      </c>
      <c r="P136" s="91" t="s">
        <v>381</v>
      </c>
      <c r="Q136" s="147" t="s">
        <v>381</v>
      </c>
    </row>
    <row r="137" spans="1:22">
      <c r="A137" s="225"/>
      <c r="B137" s="213" t="s">
        <v>311</v>
      </c>
      <c r="C137" s="214"/>
      <c r="D137" s="91">
        <v>1</v>
      </c>
      <c r="E137" s="286">
        <f t="shared" si="3"/>
        <v>6.2578080000000008E-2</v>
      </c>
      <c r="F137" s="267">
        <v>36</v>
      </c>
      <c r="G137" s="148">
        <v>27</v>
      </c>
      <c r="H137" s="131">
        <f>(F137-G137)/G137</f>
        <v>0.33333333333333331</v>
      </c>
      <c r="I137" s="91" t="s">
        <v>381</v>
      </c>
      <c r="J137" s="119" t="s">
        <v>381</v>
      </c>
      <c r="K137" s="119" t="s">
        <v>381</v>
      </c>
      <c r="L137" s="148">
        <v>4</v>
      </c>
      <c r="M137" s="119">
        <v>0</v>
      </c>
      <c r="N137" s="119" t="e">
        <v>#DIV/0!</v>
      </c>
      <c r="O137" s="148">
        <v>2</v>
      </c>
      <c r="P137" s="91">
        <v>3</v>
      </c>
      <c r="Q137" s="147">
        <v>-0.33333333333333331</v>
      </c>
    </row>
    <row r="138" spans="1:22">
      <c r="A138" s="209"/>
      <c r="B138" s="213" t="s">
        <v>312</v>
      </c>
      <c r="C138" s="214"/>
      <c r="D138" s="91">
        <v>0</v>
      </c>
      <c r="E138" s="286" t="s">
        <v>381</v>
      </c>
      <c r="F138" s="267" t="s">
        <v>381</v>
      </c>
      <c r="G138" s="148" t="s">
        <v>381</v>
      </c>
      <c r="H138" s="131"/>
      <c r="I138" s="91" t="s">
        <v>381</v>
      </c>
      <c r="J138" s="119" t="s">
        <v>381</v>
      </c>
      <c r="K138" s="119" t="s">
        <v>381</v>
      </c>
      <c r="L138" s="148" t="s">
        <v>381</v>
      </c>
      <c r="M138" s="119" t="s">
        <v>381</v>
      </c>
      <c r="N138" s="119"/>
      <c r="O138" s="148" t="s">
        <v>381</v>
      </c>
      <c r="P138" s="91" t="s">
        <v>381</v>
      </c>
      <c r="Q138" s="147" t="s">
        <v>381</v>
      </c>
    </row>
    <row r="139" spans="1:22">
      <c r="A139" s="91" t="s">
        <v>313</v>
      </c>
      <c r="B139" s="213" t="s">
        <v>313</v>
      </c>
      <c r="C139" s="214"/>
      <c r="D139" s="91">
        <v>1</v>
      </c>
      <c r="E139" s="286">
        <f t="shared" si="3"/>
        <v>0.14355474000000001</v>
      </c>
      <c r="F139" s="267">
        <v>42</v>
      </c>
      <c r="G139" s="148">
        <v>17</v>
      </c>
      <c r="H139" s="131">
        <f>(F139-G139)/G139</f>
        <v>1.4705882352941178</v>
      </c>
      <c r="I139" s="91" t="s">
        <v>381</v>
      </c>
      <c r="J139" s="119" t="s">
        <v>381</v>
      </c>
      <c r="K139" s="119" t="s">
        <v>381</v>
      </c>
      <c r="L139" s="148">
        <v>0</v>
      </c>
      <c r="M139" s="119">
        <v>0</v>
      </c>
      <c r="N139" s="119" t="e">
        <v>#DIV/0!</v>
      </c>
      <c r="O139" s="148">
        <v>2</v>
      </c>
      <c r="P139" s="91">
        <v>1</v>
      </c>
      <c r="Q139" s="147">
        <v>1</v>
      </c>
    </row>
    <row r="140" spans="1:22">
      <c r="A140" s="208" t="s">
        <v>314</v>
      </c>
      <c r="B140" s="213" t="s">
        <v>315</v>
      </c>
      <c r="C140" s="214"/>
      <c r="D140" s="91">
        <v>1</v>
      </c>
      <c r="E140" s="286">
        <f t="shared" si="3"/>
        <v>33.128898</v>
      </c>
      <c r="F140" s="267">
        <v>66</v>
      </c>
      <c r="G140" s="148">
        <v>42</v>
      </c>
      <c r="H140" s="131">
        <f>(F140-G140)/G140</f>
        <v>0.5714285714285714</v>
      </c>
      <c r="I140" s="91" t="s">
        <v>381</v>
      </c>
      <c r="J140" s="119" t="s">
        <v>381</v>
      </c>
      <c r="K140" s="119" t="s">
        <v>381</v>
      </c>
      <c r="L140" s="148">
        <v>1</v>
      </c>
      <c r="M140" s="119">
        <v>0</v>
      </c>
      <c r="N140" s="119" t="e">
        <v>#DIV/0!</v>
      </c>
      <c r="O140" s="148">
        <v>1</v>
      </c>
      <c r="P140" s="91">
        <v>2</v>
      </c>
      <c r="Q140" s="147">
        <v>-0.5</v>
      </c>
    </row>
    <row r="141" spans="1:22">
      <c r="A141" s="225"/>
      <c r="B141" s="213" t="s">
        <v>316</v>
      </c>
      <c r="C141" s="214"/>
      <c r="D141" s="91">
        <v>1</v>
      </c>
      <c r="E141" s="286">
        <f t="shared" si="3"/>
        <v>36.093727999999999</v>
      </c>
      <c r="F141" s="267">
        <v>88</v>
      </c>
      <c r="G141" s="148">
        <v>61</v>
      </c>
      <c r="H141" s="131">
        <f>(F141-G141)/G141</f>
        <v>0.44262295081967212</v>
      </c>
      <c r="I141" s="91" t="s">
        <v>381</v>
      </c>
      <c r="J141" s="119" t="s">
        <v>381</v>
      </c>
      <c r="K141" s="119" t="s">
        <v>381</v>
      </c>
      <c r="L141" s="148">
        <v>1</v>
      </c>
      <c r="M141" s="119">
        <v>2</v>
      </c>
      <c r="N141" s="119">
        <v>-0.5</v>
      </c>
      <c r="O141" s="148">
        <v>1</v>
      </c>
      <c r="P141" s="91">
        <v>3</v>
      </c>
      <c r="Q141" s="147">
        <v>-0.66666666666666663</v>
      </c>
    </row>
    <row r="142" spans="1:22">
      <c r="A142" s="209"/>
      <c r="B142" s="213" t="s">
        <v>317</v>
      </c>
      <c r="C142" s="214"/>
      <c r="D142" s="91">
        <v>1</v>
      </c>
      <c r="E142" s="286">
        <f>F142*I18</f>
        <v>3.4799999999999995</v>
      </c>
      <c r="F142" s="267">
        <v>24</v>
      </c>
      <c r="G142" s="148">
        <v>12</v>
      </c>
      <c r="H142" s="131">
        <f>(F142-G142)/G142</f>
        <v>1</v>
      </c>
      <c r="I142" s="91" t="s">
        <v>381</v>
      </c>
      <c r="J142" s="119" t="s">
        <v>381</v>
      </c>
      <c r="K142" s="119" t="s">
        <v>381</v>
      </c>
      <c r="L142" s="148">
        <v>0</v>
      </c>
      <c r="M142" s="119">
        <v>2</v>
      </c>
      <c r="N142" s="119">
        <v>-1</v>
      </c>
      <c r="O142" s="148">
        <v>0</v>
      </c>
      <c r="P142" s="91">
        <v>0</v>
      </c>
      <c r="Q142" s="147" t="s">
        <v>381</v>
      </c>
    </row>
    <row r="143" spans="1:22">
      <c r="A143" s="208" t="s">
        <v>320</v>
      </c>
      <c r="B143" s="213" t="s">
        <v>321</v>
      </c>
      <c r="C143" s="214"/>
      <c r="D143" s="91">
        <v>1</v>
      </c>
      <c r="E143" s="286">
        <v>0</v>
      </c>
      <c r="F143" s="267">
        <v>0</v>
      </c>
      <c r="G143" s="148">
        <v>1</v>
      </c>
      <c r="H143" s="131">
        <f>(F143-G143)/G143</f>
        <v>-1</v>
      </c>
      <c r="I143" s="91" t="s">
        <v>381</v>
      </c>
      <c r="J143" s="119" t="s">
        <v>381</v>
      </c>
      <c r="K143" s="119" t="s">
        <v>381</v>
      </c>
      <c r="L143" s="148">
        <v>0</v>
      </c>
      <c r="M143" s="119">
        <v>0</v>
      </c>
      <c r="N143" s="119" t="e">
        <v>#DIV/0!</v>
      </c>
      <c r="O143" s="148">
        <v>3</v>
      </c>
      <c r="P143" s="91">
        <v>3</v>
      </c>
      <c r="Q143" s="147">
        <v>0</v>
      </c>
    </row>
    <row r="144" spans="1:22">
      <c r="A144" s="225"/>
      <c r="B144" s="213" t="s">
        <v>322</v>
      </c>
      <c r="C144" s="214"/>
      <c r="D144" s="91">
        <v>1</v>
      </c>
      <c r="E144" s="286">
        <v>0</v>
      </c>
      <c r="F144" s="267">
        <v>0</v>
      </c>
      <c r="G144" s="148">
        <v>0</v>
      </c>
      <c r="H144" s="147" t="s">
        <v>381</v>
      </c>
      <c r="I144" s="91" t="s">
        <v>381</v>
      </c>
      <c r="J144" s="119" t="s">
        <v>381</v>
      </c>
      <c r="K144" s="119" t="s">
        <v>381</v>
      </c>
      <c r="L144" s="148">
        <v>0</v>
      </c>
      <c r="M144" s="119">
        <v>0</v>
      </c>
      <c r="N144" s="119" t="e">
        <v>#DIV/0!</v>
      </c>
      <c r="O144" s="148">
        <v>0</v>
      </c>
      <c r="P144" s="91">
        <v>3</v>
      </c>
      <c r="Q144" s="147">
        <v>-1</v>
      </c>
    </row>
    <row r="145" spans="1:17">
      <c r="A145" s="225"/>
      <c r="B145" s="213" t="s">
        <v>323</v>
      </c>
      <c r="C145" s="214"/>
      <c r="D145" s="91">
        <v>1</v>
      </c>
      <c r="E145" s="286">
        <f>F145*I24</f>
        <v>0.93945999999999996</v>
      </c>
      <c r="F145" s="267">
        <v>20</v>
      </c>
      <c r="G145" s="148">
        <v>14</v>
      </c>
      <c r="H145" s="131">
        <f t="shared" ref="H145:H172" si="4">(F145-G145)/G145</f>
        <v>0.42857142857142855</v>
      </c>
      <c r="I145" s="91" t="s">
        <v>381</v>
      </c>
      <c r="J145" s="119" t="s">
        <v>381</v>
      </c>
      <c r="K145" s="119" t="s">
        <v>381</v>
      </c>
      <c r="L145" s="148">
        <v>0</v>
      </c>
      <c r="M145" s="119">
        <v>0</v>
      </c>
      <c r="N145" s="119" t="e">
        <v>#DIV/0!</v>
      </c>
      <c r="O145" s="148">
        <v>0</v>
      </c>
      <c r="P145" s="91">
        <v>2</v>
      </c>
      <c r="Q145" s="147">
        <v>-1</v>
      </c>
    </row>
    <row r="146" spans="1:17">
      <c r="A146" s="225"/>
      <c r="B146" s="213" t="s">
        <v>324</v>
      </c>
      <c r="C146" s="214"/>
      <c r="D146" s="91">
        <v>1</v>
      </c>
      <c r="E146" s="286">
        <f t="shared" si="3"/>
        <v>0.14609375000000002</v>
      </c>
      <c r="F146" s="267">
        <v>17</v>
      </c>
      <c r="G146" s="148">
        <v>17</v>
      </c>
      <c r="H146" s="131">
        <f t="shared" si="4"/>
        <v>0</v>
      </c>
      <c r="I146" s="91" t="s">
        <v>381</v>
      </c>
      <c r="J146" s="119" t="s">
        <v>381</v>
      </c>
      <c r="K146" s="119" t="s">
        <v>381</v>
      </c>
      <c r="L146" s="148">
        <v>0</v>
      </c>
      <c r="M146" s="119">
        <v>0</v>
      </c>
      <c r="N146" s="119" t="e">
        <v>#DIV/0!</v>
      </c>
      <c r="O146" s="148">
        <v>0</v>
      </c>
      <c r="P146" s="91">
        <v>0</v>
      </c>
      <c r="Q146" s="147" t="s">
        <v>381</v>
      </c>
    </row>
    <row r="147" spans="1:17">
      <c r="A147" s="225"/>
      <c r="B147" s="213" t="s">
        <v>325</v>
      </c>
      <c r="C147" s="214"/>
      <c r="D147" s="91">
        <v>1</v>
      </c>
      <c r="E147" s="286">
        <f>F147*I26</f>
        <v>2.0062720000000001</v>
      </c>
      <c r="F147" s="267">
        <v>64</v>
      </c>
      <c r="G147" s="148">
        <v>40</v>
      </c>
      <c r="H147" s="131">
        <f t="shared" si="4"/>
        <v>0.6</v>
      </c>
      <c r="I147" s="91" t="s">
        <v>381</v>
      </c>
      <c r="J147" s="119" t="s">
        <v>381</v>
      </c>
      <c r="K147" s="119" t="s">
        <v>381</v>
      </c>
      <c r="L147" s="148">
        <v>5</v>
      </c>
      <c r="M147" s="119">
        <v>0</v>
      </c>
      <c r="N147" s="119" t="e">
        <v>#DIV/0!</v>
      </c>
      <c r="O147" s="148">
        <v>2</v>
      </c>
      <c r="P147" s="91">
        <v>1</v>
      </c>
      <c r="Q147" s="147">
        <v>1</v>
      </c>
    </row>
    <row r="148" spans="1:17">
      <c r="A148" s="209"/>
      <c r="B148" s="213" t="s">
        <v>326</v>
      </c>
      <c r="C148" s="214"/>
      <c r="D148" s="91">
        <v>1</v>
      </c>
      <c r="E148" s="286">
        <f>F148*I27</f>
        <v>0.21327599999999999</v>
      </c>
      <c r="F148" s="267">
        <v>14</v>
      </c>
      <c r="G148" s="148">
        <v>12</v>
      </c>
      <c r="H148" s="131">
        <f t="shared" si="4"/>
        <v>0.16666666666666666</v>
      </c>
      <c r="I148" s="91" t="s">
        <v>381</v>
      </c>
      <c r="J148" s="119" t="s">
        <v>381</v>
      </c>
      <c r="K148" s="119" t="s">
        <v>381</v>
      </c>
      <c r="L148" s="148">
        <v>0</v>
      </c>
      <c r="M148" s="119">
        <v>0</v>
      </c>
      <c r="N148" s="119" t="e">
        <v>#DIV/0!</v>
      </c>
      <c r="O148" s="148">
        <v>1</v>
      </c>
      <c r="P148" s="91">
        <v>0</v>
      </c>
      <c r="Q148" s="147" t="s">
        <v>381</v>
      </c>
    </row>
    <row r="149" spans="1:17">
      <c r="A149" s="208" t="s">
        <v>327</v>
      </c>
      <c r="B149" s="213" t="s">
        <v>328</v>
      </c>
      <c r="C149" s="214"/>
      <c r="D149" s="91">
        <v>1</v>
      </c>
      <c r="E149" s="286">
        <f>F149*I28</f>
        <v>0.2126952</v>
      </c>
      <c r="F149" s="267">
        <v>60</v>
      </c>
      <c r="G149" s="148">
        <v>22</v>
      </c>
      <c r="H149" s="131">
        <f t="shared" si="4"/>
        <v>1.7272727272727273</v>
      </c>
      <c r="I149" s="91" t="s">
        <v>381</v>
      </c>
      <c r="J149" s="119" t="s">
        <v>381</v>
      </c>
      <c r="K149" s="119" t="s">
        <v>381</v>
      </c>
      <c r="L149" s="148">
        <v>1</v>
      </c>
      <c r="M149" s="119">
        <v>0</v>
      </c>
      <c r="N149" s="119" t="e">
        <v>#DIV/0!</v>
      </c>
      <c r="O149" s="148">
        <v>1</v>
      </c>
      <c r="P149" s="91">
        <v>1</v>
      </c>
      <c r="Q149" s="147">
        <v>0</v>
      </c>
    </row>
    <row r="150" spans="1:17">
      <c r="A150" s="225"/>
      <c r="B150" s="213" t="s">
        <v>329</v>
      </c>
      <c r="C150" s="214"/>
      <c r="D150" s="91">
        <v>1</v>
      </c>
      <c r="E150" s="286">
        <f t="shared" ref="E150:E151" si="5">F150*I29</f>
        <v>9.4500000000000001E-2</v>
      </c>
      <c r="F150" s="267">
        <v>54</v>
      </c>
      <c r="G150" s="148">
        <v>23</v>
      </c>
      <c r="H150" s="131">
        <f t="shared" si="4"/>
        <v>1.3478260869565217</v>
      </c>
      <c r="I150" s="91" t="s">
        <v>381</v>
      </c>
      <c r="J150" s="119" t="s">
        <v>381</v>
      </c>
      <c r="K150" s="119" t="s">
        <v>381</v>
      </c>
      <c r="L150" s="148">
        <v>1</v>
      </c>
      <c r="M150" s="119">
        <v>3</v>
      </c>
      <c r="N150" s="119">
        <v>-0.66666666666666663</v>
      </c>
      <c r="O150" s="148">
        <v>3</v>
      </c>
      <c r="P150" s="91">
        <v>0</v>
      </c>
      <c r="Q150" s="147" t="s">
        <v>381</v>
      </c>
    </row>
    <row r="151" spans="1:17">
      <c r="A151" s="209"/>
      <c r="B151" s="213" t="s">
        <v>330</v>
      </c>
      <c r="C151" s="214"/>
      <c r="D151" s="91">
        <v>1</v>
      </c>
      <c r="E151" s="286">
        <f t="shared" si="5"/>
        <v>9.6469669999999993E-2</v>
      </c>
      <c r="F151" s="267">
        <v>121</v>
      </c>
      <c r="G151" s="148">
        <v>91</v>
      </c>
      <c r="H151" s="131">
        <f t="shared" si="4"/>
        <v>0.32967032967032966</v>
      </c>
      <c r="I151" s="91" t="s">
        <v>381</v>
      </c>
      <c r="J151" s="119" t="s">
        <v>381</v>
      </c>
      <c r="K151" s="119" t="s">
        <v>381</v>
      </c>
      <c r="L151" s="148">
        <v>3</v>
      </c>
      <c r="M151" s="119">
        <v>4</v>
      </c>
      <c r="N151" s="119">
        <v>-0.25</v>
      </c>
      <c r="O151" s="148">
        <v>2</v>
      </c>
      <c r="P151" s="91">
        <v>3</v>
      </c>
      <c r="Q151" s="147">
        <v>-0.33333333333333331</v>
      </c>
    </row>
    <row r="152" spans="1:17">
      <c r="A152" s="146" t="s">
        <v>331</v>
      </c>
      <c r="B152" s="213" t="s">
        <v>382</v>
      </c>
      <c r="C152" s="214"/>
      <c r="D152" s="91">
        <v>1</v>
      </c>
      <c r="E152" s="286">
        <f>F152*I31</f>
        <v>299.29999999999995</v>
      </c>
      <c r="F152" s="267">
        <v>146</v>
      </c>
      <c r="G152" s="148">
        <v>77</v>
      </c>
      <c r="H152" s="131">
        <f t="shared" si="4"/>
        <v>0.89610389610389607</v>
      </c>
      <c r="I152" s="91" t="s">
        <v>381</v>
      </c>
      <c r="J152" s="119" t="s">
        <v>381</v>
      </c>
      <c r="K152" s="119" t="s">
        <v>381</v>
      </c>
      <c r="L152" s="148">
        <v>3</v>
      </c>
      <c r="M152" s="119">
        <v>5</v>
      </c>
      <c r="N152" s="119">
        <v>-0.4</v>
      </c>
      <c r="O152" s="91">
        <v>1</v>
      </c>
      <c r="P152" s="91">
        <v>0</v>
      </c>
      <c r="Q152" s="147" t="s">
        <v>381</v>
      </c>
    </row>
    <row r="153" spans="1:17">
      <c r="A153" s="91" t="s">
        <v>335</v>
      </c>
      <c r="B153" s="213" t="s">
        <v>371</v>
      </c>
      <c r="C153" s="214"/>
      <c r="D153" s="91">
        <v>3</v>
      </c>
      <c r="E153" s="286">
        <f>F153*I34</f>
        <v>9.5265522999999991E-2</v>
      </c>
      <c r="F153" s="267">
        <v>101</v>
      </c>
      <c r="G153" s="148">
        <v>34</v>
      </c>
      <c r="H153" s="131">
        <f t="shared" si="4"/>
        <v>1.9705882352941178</v>
      </c>
      <c r="I153" s="91" t="s">
        <v>381</v>
      </c>
      <c r="J153" s="119" t="s">
        <v>381</v>
      </c>
      <c r="K153" s="119" t="s">
        <v>381</v>
      </c>
      <c r="L153" s="148">
        <v>0</v>
      </c>
      <c r="M153" s="119">
        <v>0</v>
      </c>
      <c r="N153" s="119" t="e">
        <v>#DIV/0!</v>
      </c>
      <c r="O153" s="148">
        <v>0</v>
      </c>
      <c r="P153" s="91">
        <v>1</v>
      </c>
      <c r="Q153" s="147">
        <v>-1</v>
      </c>
    </row>
    <row r="154" spans="1:17">
      <c r="A154" s="208" t="s">
        <v>337</v>
      </c>
      <c r="B154" s="213" t="s">
        <v>338</v>
      </c>
      <c r="C154" s="214"/>
      <c r="D154" s="91">
        <v>1</v>
      </c>
      <c r="E154" s="286">
        <f>F154*I35</f>
        <v>2.9582850000000001E-2</v>
      </c>
      <c r="F154" s="267">
        <v>33</v>
      </c>
      <c r="G154" s="148">
        <v>26</v>
      </c>
      <c r="H154" s="131">
        <f t="shared" si="4"/>
        <v>0.26923076923076922</v>
      </c>
      <c r="I154" s="91" t="s">
        <v>381</v>
      </c>
      <c r="J154" s="119" t="s">
        <v>381</v>
      </c>
      <c r="K154" s="119" t="s">
        <v>381</v>
      </c>
      <c r="L154" s="148">
        <v>2</v>
      </c>
      <c r="M154" s="119">
        <v>2</v>
      </c>
      <c r="N154" s="119">
        <v>0</v>
      </c>
      <c r="O154" s="148">
        <v>1</v>
      </c>
      <c r="P154" s="91">
        <v>2</v>
      </c>
      <c r="Q154" s="147">
        <v>-0.5</v>
      </c>
    </row>
    <row r="155" spans="1:17">
      <c r="A155" s="225"/>
      <c r="B155" s="213" t="s">
        <v>339</v>
      </c>
      <c r="C155" s="214"/>
      <c r="D155" s="91">
        <v>1</v>
      </c>
      <c r="E155" s="286">
        <f>F155*I36</f>
        <v>9.9111360000000009E-2</v>
      </c>
      <c r="F155" s="267">
        <v>51</v>
      </c>
      <c r="G155" s="148">
        <v>27</v>
      </c>
      <c r="H155" s="131">
        <f t="shared" si="4"/>
        <v>0.88888888888888884</v>
      </c>
      <c r="I155" s="91" t="s">
        <v>381</v>
      </c>
      <c r="J155" s="119" t="s">
        <v>381</v>
      </c>
      <c r="K155" s="119" t="s">
        <v>381</v>
      </c>
      <c r="L155" s="148">
        <v>0</v>
      </c>
      <c r="M155" s="119">
        <v>2</v>
      </c>
      <c r="N155" s="119">
        <v>-1</v>
      </c>
      <c r="O155" s="148">
        <v>0</v>
      </c>
      <c r="P155" s="91">
        <v>3</v>
      </c>
      <c r="Q155" s="147">
        <v>-1</v>
      </c>
    </row>
    <row r="156" spans="1:17">
      <c r="A156" s="209"/>
      <c r="B156" s="213" t="s">
        <v>340</v>
      </c>
      <c r="C156" s="214"/>
      <c r="D156" s="91">
        <v>1</v>
      </c>
      <c r="E156" s="286">
        <f t="shared" ref="E156:E172" si="6">F156*I37</f>
        <v>8.1210959999999999E-2</v>
      </c>
      <c r="F156" s="267">
        <v>18</v>
      </c>
      <c r="G156" s="148">
        <v>8</v>
      </c>
      <c r="H156" s="131">
        <f t="shared" si="4"/>
        <v>1.25</v>
      </c>
      <c r="I156" s="91" t="s">
        <v>381</v>
      </c>
      <c r="J156" s="119" t="s">
        <v>381</v>
      </c>
      <c r="K156" s="119" t="s">
        <v>381</v>
      </c>
      <c r="L156" s="148">
        <v>0</v>
      </c>
      <c r="M156" s="119">
        <v>1</v>
      </c>
      <c r="N156" s="119">
        <v>-1</v>
      </c>
      <c r="O156" s="148">
        <v>0</v>
      </c>
      <c r="P156" s="91">
        <v>0</v>
      </c>
      <c r="Q156" s="147" t="s">
        <v>381</v>
      </c>
    </row>
    <row r="157" spans="1:17">
      <c r="A157" s="208" t="s">
        <v>341</v>
      </c>
      <c r="B157" s="213" t="s">
        <v>342</v>
      </c>
      <c r="C157" s="214"/>
      <c r="D157" s="91">
        <v>1</v>
      </c>
      <c r="E157" s="286">
        <f t="shared" si="6"/>
        <v>1.594922E-2</v>
      </c>
      <c r="F157" s="267">
        <v>37</v>
      </c>
      <c r="G157" s="148">
        <v>17</v>
      </c>
      <c r="H157" s="131">
        <f t="shared" si="4"/>
        <v>1.1764705882352942</v>
      </c>
      <c r="I157" s="91" t="s">
        <v>381</v>
      </c>
      <c r="J157" s="119" t="s">
        <v>381</v>
      </c>
      <c r="K157" s="119" t="s">
        <v>381</v>
      </c>
      <c r="L157" s="148">
        <v>3</v>
      </c>
      <c r="M157" s="119">
        <v>0</v>
      </c>
      <c r="N157" s="119" t="e">
        <v>#DIV/0!</v>
      </c>
      <c r="O157" s="148">
        <v>1</v>
      </c>
      <c r="P157" s="91">
        <v>1</v>
      </c>
      <c r="Q157" s="147">
        <v>0</v>
      </c>
    </row>
    <row r="158" spans="1:17">
      <c r="A158" s="209"/>
      <c r="B158" s="213" t="s">
        <v>343</v>
      </c>
      <c r="C158" s="214"/>
      <c r="D158" s="91">
        <v>1</v>
      </c>
      <c r="E158" s="286">
        <f t="shared" si="6"/>
        <v>8.3007600000000008E-3</v>
      </c>
      <c r="F158" s="267">
        <v>17</v>
      </c>
      <c r="G158" s="148">
        <v>10</v>
      </c>
      <c r="H158" s="131">
        <f t="shared" si="4"/>
        <v>0.7</v>
      </c>
      <c r="I158" s="91" t="s">
        <v>381</v>
      </c>
      <c r="J158" s="119" t="s">
        <v>381</v>
      </c>
      <c r="K158" s="119" t="s">
        <v>381</v>
      </c>
      <c r="L158" s="148">
        <v>0</v>
      </c>
      <c r="M158" s="119">
        <v>0</v>
      </c>
      <c r="N158" s="119" t="e">
        <v>#DIV/0!</v>
      </c>
      <c r="O158" s="148">
        <v>0</v>
      </c>
      <c r="P158" s="91">
        <v>0</v>
      </c>
      <c r="Q158" s="147" t="s">
        <v>381</v>
      </c>
    </row>
    <row r="159" spans="1:17">
      <c r="A159" s="208" t="s">
        <v>344</v>
      </c>
      <c r="B159" s="213" t="s">
        <v>345</v>
      </c>
      <c r="C159" s="214"/>
      <c r="D159" s="91">
        <v>4</v>
      </c>
      <c r="E159" s="286">
        <f t="shared" si="6"/>
        <v>2.2558579999999999</v>
      </c>
      <c r="F159" s="267">
        <v>22</v>
      </c>
      <c r="G159" s="148">
        <v>9</v>
      </c>
      <c r="H159" s="131">
        <f t="shared" si="4"/>
        <v>1.4444444444444444</v>
      </c>
      <c r="I159" s="91" t="s">
        <v>381</v>
      </c>
      <c r="J159" s="119" t="s">
        <v>381</v>
      </c>
      <c r="K159" s="119" t="s">
        <v>381</v>
      </c>
      <c r="L159" s="148">
        <v>0</v>
      </c>
      <c r="M159" s="119">
        <v>1</v>
      </c>
      <c r="N159" s="119">
        <v>-1</v>
      </c>
      <c r="O159" s="148">
        <v>1</v>
      </c>
      <c r="P159" s="91">
        <v>0</v>
      </c>
      <c r="Q159" s="147" t="s">
        <v>381</v>
      </c>
    </row>
    <row r="160" spans="1:17">
      <c r="A160" s="225"/>
      <c r="B160" s="213" t="s">
        <v>346</v>
      </c>
      <c r="C160" s="214"/>
      <c r="D160" s="91">
        <v>1</v>
      </c>
      <c r="E160" s="286">
        <f t="shared" si="6"/>
        <v>0.25771480000000002</v>
      </c>
      <c r="F160" s="267">
        <v>35</v>
      </c>
      <c r="G160" s="148">
        <v>23</v>
      </c>
      <c r="H160" s="131">
        <f t="shared" si="4"/>
        <v>0.52173913043478259</v>
      </c>
      <c r="I160" s="91" t="s">
        <v>381</v>
      </c>
      <c r="J160" s="119" t="s">
        <v>381</v>
      </c>
      <c r="K160" s="119" t="s">
        <v>381</v>
      </c>
      <c r="L160" s="148">
        <v>0</v>
      </c>
      <c r="M160" s="119">
        <v>0</v>
      </c>
      <c r="N160" s="119" t="e">
        <v>#DIV/0!</v>
      </c>
      <c r="O160" s="148">
        <v>0</v>
      </c>
      <c r="P160" s="91">
        <v>0</v>
      </c>
      <c r="Q160" s="147" t="s">
        <v>381</v>
      </c>
    </row>
    <row r="161" spans="1:17">
      <c r="A161" s="225"/>
      <c r="B161" s="213" t="s">
        <v>347</v>
      </c>
      <c r="C161" s="214"/>
      <c r="D161" s="91">
        <v>1</v>
      </c>
      <c r="E161" s="286">
        <f t="shared" si="6"/>
        <v>0.61250000000000004</v>
      </c>
      <c r="F161" s="267">
        <v>49</v>
      </c>
      <c r="G161" s="148">
        <v>25</v>
      </c>
      <c r="H161" s="131">
        <f t="shared" si="4"/>
        <v>0.96</v>
      </c>
      <c r="I161" s="91" t="s">
        <v>381</v>
      </c>
      <c r="J161" s="119" t="s">
        <v>381</v>
      </c>
      <c r="K161" s="119" t="s">
        <v>381</v>
      </c>
      <c r="L161" s="148">
        <v>1</v>
      </c>
      <c r="M161" s="119">
        <v>0</v>
      </c>
      <c r="N161" s="119" t="e">
        <v>#DIV/0!</v>
      </c>
      <c r="O161" s="148">
        <v>0</v>
      </c>
      <c r="P161" s="91">
        <v>1</v>
      </c>
      <c r="Q161" s="147">
        <v>-1</v>
      </c>
    </row>
    <row r="162" spans="1:17">
      <c r="A162" s="225"/>
      <c r="B162" s="213" t="s">
        <v>348</v>
      </c>
      <c r="C162" s="214"/>
      <c r="D162" s="91">
        <v>1</v>
      </c>
      <c r="E162" s="286">
        <f t="shared" si="6"/>
        <v>3.9863330000000001</v>
      </c>
      <c r="F162" s="267">
        <v>13</v>
      </c>
      <c r="G162" s="148">
        <v>5</v>
      </c>
      <c r="H162" s="131">
        <f t="shared" si="4"/>
        <v>1.6</v>
      </c>
      <c r="I162" s="91" t="s">
        <v>381</v>
      </c>
      <c r="J162" s="119" t="s">
        <v>381</v>
      </c>
      <c r="K162" s="119" t="s">
        <v>381</v>
      </c>
      <c r="L162" s="148">
        <v>0</v>
      </c>
      <c r="M162" s="119">
        <v>0</v>
      </c>
      <c r="N162" s="119" t="e">
        <v>#DIV/0!</v>
      </c>
      <c r="O162" s="148">
        <v>0</v>
      </c>
      <c r="P162" s="91">
        <v>0</v>
      </c>
      <c r="Q162" s="147" t="s">
        <v>381</v>
      </c>
    </row>
    <row r="163" spans="1:17">
      <c r="A163" s="209"/>
      <c r="B163" s="213" t="s">
        <v>349</v>
      </c>
      <c r="C163" s="214"/>
      <c r="D163" s="275">
        <v>1</v>
      </c>
      <c r="E163" s="286">
        <f t="shared" si="6"/>
        <v>0.78125</v>
      </c>
      <c r="F163" s="278">
        <v>25</v>
      </c>
      <c r="G163" s="278">
        <v>7</v>
      </c>
      <c r="H163" s="277">
        <f>(F163-G163)/G163</f>
        <v>2.5714285714285716</v>
      </c>
      <c r="I163" s="275" t="s">
        <v>381</v>
      </c>
      <c r="J163" s="276" t="s">
        <v>381</v>
      </c>
      <c r="K163" s="276" t="s">
        <v>381</v>
      </c>
      <c r="L163" s="278">
        <v>0</v>
      </c>
      <c r="M163" s="278">
        <v>0</v>
      </c>
      <c r="N163" s="279" t="e">
        <v>#DIV/0!</v>
      </c>
      <c r="O163" s="278">
        <v>0</v>
      </c>
      <c r="P163" s="278">
        <v>1</v>
      </c>
      <c r="Q163" s="279">
        <v>-1</v>
      </c>
    </row>
    <row r="164" spans="1:17">
      <c r="A164" s="91" t="s">
        <v>350</v>
      </c>
      <c r="B164" s="213" t="s">
        <v>351</v>
      </c>
      <c r="C164" s="214"/>
      <c r="D164" s="280">
        <v>1</v>
      </c>
      <c r="E164" s="286">
        <f t="shared" si="6"/>
        <v>0.72518520000000009</v>
      </c>
      <c r="F164" s="285">
        <v>111</v>
      </c>
      <c r="G164" s="285">
        <v>63</v>
      </c>
      <c r="H164" s="282">
        <v>0.76190476190476186</v>
      </c>
      <c r="I164" s="280" t="s">
        <v>381</v>
      </c>
      <c r="J164" s="281" t="s">
        <v>381</v>
      </c>
      <c r="K164" s="281" t="s">
        <v>381</v>
      </c>
      <c r="L164" s="285">
        <v>10</v>
      </c>
      <c r="M164" s="285">
        <v>4</v>
      </c>
      <c r="N164" s="288">
        <v>1.5</v>
      </c>
      <c r="O164" s="285">
        <v>6</v>
      </c>
      <c r="P164" s="285">
        <v>5</v>
      </c>
      <c r="Q164" s="288">
        <v>0.2</v>
      </c>
    </row>
    <row r="165" spans="1:17">
      <c r="A165" s="208" t="s">
        <v>352</v>
      </c>
      <c r="B165" s="213" t="s">
        <v>353</v>
      </c>
      <c r="C165" s="214"/>
      <c r="D165" s="280">
        <v>1</v>
      </c>
      <c r="E165" s="286">
        <f t="shared" si="6"/>
        <v>1.1673E-3</v>
      </c>
      <c r="F165" s="285">
        <v>3</v>
      </c>
      <c r="G165" s="285">
        <v>1</v>
      </c>
      <c r="H165" s="282">
        <v>2</v>
      </c>
      <c r="I165" s="280" t="s">
        <v>381</v>
      </c>
      <c r="J165" s="281" t="s">
        <v>381</v>
      </c>
      <c r="K165" s="281" t="s">
        <v>381</v>
      </c>
      <c r="L165" s="285">
        <v>4</v>
      </c>
      <c r="M165" s="285">
        <v>0</v>
      </c>
      <c r="N165" s="288" t="e">
        <v>#DIV/0!</v>
      </c>
      <c r="O165" s="285">
        <v>1</v>
      </c>
      <c r="P165" s="285">
        <v>0</v>
      </c>
      <c r="Q165" s="288" t="e">
        <v>#DIV/0!</v>
      </c>
    </row>
    <row r="166" spans="1:17">
      <c r="A166" s="225"/>
      <c r="B166" s="213" t="s">
        <v>354</v>
      </c>
      <c r="C166" s="214"/>
      <c r="D166" s="280">
        <v>1</v>
      </c>
      <c r="E166" s="286">
        <f t="shared" si="6"/>
        <v>0</v>
      </c>
      <c r="F166" s="285">
        <v>170</v>
      </c>
      <c r="G166" s="285">
        <v>100</v>
      </c>
      <c r="H166" s="282">
        <v>0.7</v>
      </c>
      <c r="I166" s="280" t="s">
        <v>381</v>
      </c>
      <c r="J166" s="281" t="s">
        <v>381</v>
      </c>
      <c r="K166" s="281" t="s">
        <v>381</v>
      </c>
      <c r="L166" s="285">
        <v>9</v>
      </c>
      <c r="M166" s="285">
        <v>8</v>
      </c>
      <c r="N166" s="288">
        <v>0.125</v>
      </c>
      <c r="O166" s="285">
        <v>9</v>
      </c>
      <c r="P166" s="285">
        <v>4</v>
      </c>
      <c r="Q166" s="288">
        <v>1.25</v>
      </c>
    </row>
    <row r="167" spans="1:17">
      <c r="A167" s="209"/>
      <c r="B167" s="213" t="s">
        <v>351</v>
      </c>
      <c r="C167" s="214"/>
      <c r="D167" s="280">
        <v>4</v>
      </c>
      <c r="E167" s="286">
        <f t="shared" si="6"/>
        <v>6.3999769999999997E-2</v>
      </c>
      <c r="F167" s="285">
        <v>139</v>
      </c>
      <c r="G167" s="285">
        <v>71</v>
      </c>
      <c r="H167" s="282">
        <v>0.95774647887323938</v>
      </c>
      <c r="I167" s="280" t="s">
        <v>381</v>
      </c>
      <c r="J167" s="281" t="s">
        <v>381</v>
      </c>
      <c r="K167" s="281" t="s">
        <v>381</v>
      </c>
      <c r="L167" s="285">
        <v>6</v>
      </c>
      <c r="M167" s="285">
        <v>5</v>
      </c>
      <c r="N167" s="288">
        <v>0.2</v>
      </c>
      <c r="O167" s="285">
        <v>4</v>
      </c>
      <c r="P167" s="285">
        <v>2</v>
      </c>
      <c r="Q167" s="288">
        <v>1</v>
      </c>
    </row>
    <row r="168" spans="1:17">
      <c r="A168" s="208" t="s">
        <v>355</v>
      </c>
      <c r="B168" s="213" t="s">
        <v>383</v>
      </c>
      <c r="C168" s="214"/>
      <c r="D168" s="280">
        <v>1</v>
      </c>
      <c r="E168" s="286">
        <f>F168*I50</f>
        <v>3.7713059999999999E-3</v>
      </c>
      <c r="F168" s="285">
        <v>55</v>
      </c>
      <c r="G168" s="285">
        <v>29</v>
      </c>
      <c r="H168" s="282">
        <v>0.89655172413793105</v>
      </c>
      <c r="I168" s="280" t="s">
        <v>381</v>
      </c>
      <c r="J168" s="281" t="s">
        <v>381</v>
      </c>
      <c r="K168" s="281" t="s">
        <v>381</v>
      </c>
      <c r="L168" s="285">
        <v>0</v>
      </c>
      <c r="M168" s="280">
        <v>0</v>
      </c>
      <c r="N168" s="288" t="e">
        <v>#DIV/0!</v>
      </c>
      <c r="O168" s="285">
        <v>1</v>
      </c>
      <c r="P168" s="280">
        <v>0</v>
      </c>
      <c r="Q168" s="288" t="e">
        <v>#DIV/0!</v>
      </c>
    </row>
    <row r="169" spans="1:17">
      <c r="A169" s="225"/>
      <c r="B169" s="213" t="s">
        <v>358</v>
      </c>
      <c r="C169" s="214"/>
      <c r="D169" s="280">
        <v>1</v>
      </c>
      <c r="E169" s="286">
        <f>F169*I52</f>
        <v>9.7216899999999995E-2</v>
      </c>
      <c r="F169" s="280">
        <v>55</v>
      </c>
      <c r="G169" s="280">
        <v>21</v>
      </c>
      <c r="H169" s="282">
        <v>1.6190476190476191</v>
      </c>
      <c r="I169" s="280" t="s">
        <v>381</v>
      </c>
      <c r="J169" s="281" t="s">
        <v>381</v>
      </c>
      <c r="K169" s="281" t="s">
        <v>381</v>
      </c>
      <c r="L169" s="285">
        <v>0</v>
      </c>
      <c r="M169" s="280">
        <v>1</v>
      </c>
      <c r="N169" s="288">
        <v>-1</v>
      </c>
      <c r="O169" s="285">
        <v>0</v>
      </c>
      <c r="P169" s="280">
        <v>0</v>
      </c>
      <c r="Q169" s="288" t="e">
        <v>#DIV/0!</v>
      </c>
    </row>
    <row r="170" spans="1:17">
      <c r="A170" s="225"/>
      <c r="B170" s="213" t="s">
        <v>360</v>
      </c>
      <c r="C170" s="214"/>
      <c r="D170" s="280">
        <v>1</v>
      </c>
      <c r="E170" s="286">
        <f>F170*I54</f>
        <v>5.4550710000000002E-2</v>
      </c>
      <c r="F170" s="280">
        <v>19</v>
      </c>
      <c r="G170" s="280">
        <v>9</v>
      </c>
      <c r="H170" s="282">
        <v>1.1111111111111112</v>
      </c>
      <c r="I170" s="280" t="s">
        <v>381</v>
      </c>
      <c r="J170" s="281" t="s">
        <v>381</v>
      </c>
      <c r="K170" s="281" t="s">
        <v>381</v>
      </c>
      <c r="L170" s="285">
        <v>0</v>
      </c>
      <c r="M170" s="285">
        <v>0</v>
      </c>
      <c r="N170" s="288" t="e">
        <v>#DIV/0!</v>
      </c>
      <c r="O170" s="285">
        <v>0</v>
      </c>
      <c r="P170" s="285">
        <v>0</v>
      </c>
      <c r="Q170" s="288" t="e">
        <v>#DIV/0!</v>
      </c>
    </row>
    <row r="171" spans="1:17">
      <c r="A171" s="225"/>
      <c r="B171" s="213" t="s">
        <v>361</v>
      </c>
      <c r="C171" s="214"/>
      <c r="D171" s="280">
        <v>1</v>
      </c>
      <c r="E171" s="286">
        <f>F171*I55</f>
        <v>4.9189410000000003E-2</v>
      </c>
      <c r="F171" s="280">
        <v>23</v>
      </c>
      <c r="G171" s="280">
        <v>14</v>
      </c>
      <c r="H171" s="282">
        <v>0.6428571428571429</v>
      </c>
      <c r="I171" s="280" t="s">
        <v>381</v>
      </c>
      <c r="J171" s="281" t="s">
        <v>381</v>
      </c>
      <c r="K171" s="281" t="s">
        <v>381</v>
      </c>
      <c r="L171" s="285">
        <v>1</v>
      </c>
      <c r="M171" s="285">
        <v>0</v>
      </c>
      <c r="N171" s="288" t="e">
        <v>#DIV/0!</v>
      </c>
      <c r="O171" s="285">
        <v>1</v>
      </c>
      <c r="P171" s="285">
        <v>0</v>
      </c>
      <c r="Q171" s="288" t="e">
        <v>#DIV/0!</v>
      </c>
    </row>
    <row r="172" spans="1:17">
      <c r="A172" s="209"/>
      <c r="B172" s="213" t="s">
        <v>362</v>
      </c>
      <c r="C172" s="214"/>
      <c r="D172" s="280">
        <v>1</v>
      </c>
      <c r="E172" s="286">
        <f>F172*I56</f>
        <v>6.0425100000000001E-3</v>
      </c>
      <c r="F172" s="280">
        <v>9</v>
      </c>
      <c r="G172" s="280">
        <v>10</v>
      </c>
      <c r="H172" s="282">
        <v>-0.1</v>
      </c>
      <c r="I172" s="280" t="s">
        <v>381</v>
      </c>
      <c r="J172" s="281" t="s">
        <v>381</v>
      </c>
      <c r="K172" s="281" t="s">
        <v>381</v>
      </c>
      <c r="L172" s="285">
        <v>0</v>
      </c>
      <c r="M172" s="285">
        <v>0</v>
      </c>
      <c r="N172" s="288" t="e">
        <v>#DIV/0!</v>
      </c>
      <c r="O172" s="285">
        <v>0</v>
      </c>
      <c r="P172" s="285">
        <v>0</v>
      </c>
      <c r="Q172" s="288" t="e">
        <v>#DIV/0!</v>
      </c>
    </row>
    <row r="173" spans="1:17">
      <c r="A173" s="208" t="s">
        <v>363</v>
      </c>
      <c r="B173" s="213" t="s">
        <v>372</v>
      </c>
      <c r="C173" s="214"/>
      <c r="D173" s="208">
        <v>1</v>
      </c>
      <c r="E173" s="273">
        <v>91.89</v>
      </c>
      <c r="F173" s="208">
        <v>397</v>
      </c>
      <c r="G173" s="208">
        <v>200</v>
      </c>
      <c r="H173" s="211">
        <v>0.98499999999999999</v>
      </c>
      <c r="I173" s="208" t="s">
        <v>381</v>
      </c>
      <c r="J173" s="208" t="s">
        <v>381</v>
      </c>
      <c r="K173" s="208" t="s">
        <v>381</v>
      </c>
      <c r="L173" s="285">
        <v>6</v>
      </c>
      <c r="M173" s="285">
        <v>3</v>
      </c>
      <c r="N173" s="288">
        <v>1</v>
      </c>
      <c r="O173" s="285">
        <v>4</v>
      </c>
      <c r="P173" s="285">
        <v>2</v>
      </c>
      <c r="Q173" s="288">
        <v>1</v>
      </c>
    </row>
    <row r="174" spans="1:17">
      <c r="A174" s="209"/>
      <c r="B174" s="215" t="s">
        <v>365</v>
      </c>
      <c r="C174" s="216"/>
      <c r="D174" s="210"/>
      <c r="E174" s="273"/>
      <c r="F174" s="210"/>
      <c r="G174" s="210"/>
      <c r="H174" s="212"/>
      <c r="I174" s="209"/>
      <c r="J174" s="209"/>
      <c r="K174" s="209"/>
      <c r="L174" s="285">
        <v>0</v>
      </c>
      <c r="M174" s="285">
        <v>4</v>
      </c>
      <c r="N174" s="288">
        <v>-1</v>
      </c>
      <c r="O174" s="285">
        <v>15</v>
      </c>
      <c r="P174" s="285">
        <v>14</v>
      </c>
      <c r="Q174" s="288">
        <v>7.1428571428571425E-2</v>
      </c>
    </row>
    <row r="175" spans="1:17" ht="30">
      <c r="A175" s="91" t="s">
        <v>366</v>
      </c>
      <c r="B175" s="243" t="s">
        <v>373</v>
      </c>
      <c r="C175" s="244"/>
      <c r="D175" s="280">
        <v>1</v>
      </c>
      <c r="E175" s="289">
        <v>1.21</v>
      </c>
      <c r="F175" s="280">
        <v>14</v>
      </c>
      <c r="G175" s="280">
        <v>6</v>
      </c>
      <c r="H175" s="284">
        <v>1.3333333333333333</v>
      </c>
      <c r="I175" s="280" t="s">
        <v>381</v>
      </c>
      <c r="J175" s="280" t="s">
        <v>381</v>
      </c>
      <c r="K175" s="280" t="s">
        <v>381</v>
      </c>
      <c r="L175" s="285">
        <v>3</v>
      </c>
      <c r="M175" s="285">
        <v>0</v>
      </c>
      <c r="N175" s="288" t="e">
        <v>#DIV/0!</v>
      </c>
      <c r="O175" s="285">
        <v>1</v>
      </c>
      <c r="P175" s="285">
        <v>0</v>
      </c>
      <c r="Q175" s="288" t="e">
        <v>#DIV/0!</v>
      </c>
    </row>
    <row r="176" spans="1:17" s="265" customFormat="1">
      <c r="A176" s="266" t="s">
        <v>425</v>
      </c>
      <c r="B176" s="269" t="s">
        <v>426</v>
      </c>
      <c r="C176" s="271"/>
      <c r="D176" s="283">
        <v>1</v>
      </c>
      <c r="E176" s="272">
        <v>21.11</v>
      </c>
      <c r="F176" s="283">
        <v>80</v>
      </c>
      <c r="G176" s="283" t="s">
        <v>381</v>
      </c>
      <c r="H176" s="291" t="s">
        <v>381</v>
      </c>
      <c r="I176" s="283" t="s">
        <v>381</v>
      </c>
      <c r="J176" s="283" t="s">
        <v>381</v>
      </c>
      <c r="K176" s="283" t="s">
        <v>381</v>
      </c>
      <c r="L176" s="270">
        <v>1</v>
      </c>
      <c r="M176" s="283" t="s">
        <v>381</v>
      </c>
      <c r="N176" s="274" t="s">
        <v>381</v>
      </c>
      <c r="O176" s="270">
        <v>1</v>
      </c>
      <c r="P176" s="283" t="s">
        <v>381</v>
      </c>
      <c r="Q176" s="274" t="s">
        <v>381</v>
      </c>
    </row>
    <row r="177" spans="1:17" s="268" customFormat="1">
      <c r="A177" s="280" t="s">
        <v>424</v>
      </c>
      <c r="B177" s="292" t="s">
        <v>424</v>
      </c>
      <c r="C177" s="292"/>
      <c r="D177" s="280">
        <v>4</v>
      </c>
      <c r="E177" s="289">
        <f>D177*J63</f>
        <v>0</v>
      </c>
      <c r="F177" s="280">
        <v>25</v>
      </c>
      <c r="G177" s="280" t="s">
        <v>381</v>
      </c>
      <c r="H177" s="284" t="s">
        <v>381</v>
      </c>
      <c r="I177" s="280" t="s">
        <v>381</v>
      </c>
      <c r="J177" s="280" t="s">
        <v>381</v>
      </c>
      <c r="K177" s="280" t="s">
        <v>381</v>
      </c>
      <c r="L177" s="285">
        <v>1</v>
      </c>
      <c r="M177" s="280" t="s">
        <v>381</v>
      </c>
      <c r="N177" s="288" t="s">
        <v>381</v>
      </c>
      <c r="O177" s="285">
        <v>1</v>
      </c>
      <c r="P177" s="280" t="s">
        <v>381</v>
      </c>
      <c r="Q177" s="288" t="s">
        <v>381</v>
      </c>
    </row>
    <row r="178" spans="1:17">
      <c r="A178" s="123" t="s">
        <v>384</v>
      </c>
      <c r="B178" s="123"/>
      <c r="C178" s="123"/>
      <c r="D178" s="123"/>
      <c r="E178" s="123"/>
      <c r="F178" s="290"/>
      <c r="G178" s="93"/>
      <c r="H178" s="93"/>
      <c r="I178" s="114"/>
      <c r="J178" s="93"/>
      <c r="K178" s="287"/>
      <c r="L178" s="93"/>
      <c r="M178" s="93"/>
      <c r="N178" s="98"/>
      <c r="O178" s="98"/>
      <c r="P178" s="98"/>
      <c r="Q178" s="98"/>
    </row>
    <row r="179" spans="1:17">
      <c r="A179" s="123" t="s">
        <v>385</v>
      </c>
      <c r="B179" s="123"/>
      <c r="C179" s="123"/>
      <c r="D179" s="123"/>
      <c r="E179" s="123"/>
      <c r="F179" s="264"/>
      <c r="G179" s="93"/>
      <c r="H179" s="93"/>
      <c r="I179" s="114"/>
      <c r="J179" s="93"/>
      <c r="K179" s="150"/>
      <c r="L179" s="93"/>
      <c r="M179" s="93"/>
      <c r="N179" s="98"/>
      <c r="O179" s="98"/>
      <c r="P179" s="98"/>
      <c r="Q179" s="98"/>
    </row>
    <row r="180" spans="1:17">
      <c r="A180" s="123" t="s">
        <v>386</v>
      </c>
      <c r="B180" s="123"/>
      <c r="C180" s="123"/>
      <c r="D180" s="123"/>
      <c r="E180" s="123"/>
      <c r="F180" s="123"/>
      <c r="G180" s="93"/>
      <c r="H180" s="93"/>
      <c r="I180" s="114"/>
      <c r="J180" s="93"/>
      <c r="K180" s="150"/>
      <c r="L180" s="93"/>
      <c r="M180" s="93"/>
      <c r="N180" s="98"/>
      <c r="O180" s="98"/>
      <c r="P180" s="98"/>
      <c r="Q180" s="98"/>
    </row>
    <row r="181" spans="1:17">
      <c r="A181" s="123" t="s">
        <v>387</v>
      </c>
      <c r="B181" s="123"/>
      <c r="C181" s="123"/>
      <c r="D181" s="123"/>
      <c r="E181" s="123"/>
      <c r="F181" s="123"/>
      <c r="G181" s="93"/>
      <c r="H181" s="93"/>
      <c r="I181" s="114"/>
      <c r="J181" s="93"/>
      <c r="K181" s="150"/>
      <c r="L181" s="93"/>
      <c r="M181" s="93"/>
      <c r="N181" s="98"/>
      <c r="O181" s="98"/>
      <c r="P181" s="98"/>
      <c r="Q181" s="98"/>
    </row>
    <row r="182" spans="1:17">
      <c r="A182" s="88"/>
      <c r="B182" s="88"/>
      <c r="C182" s="88"/>
      <c r="D182" s="88"/>
      <c r="E182" s="88"/>
      <c r="F182" s="88"/>
      <c r="G182" s="88"/>
      <c r="H182" s="88"/>
      <c r="I182" s="88"/>
      <c r="J182" s="88"/>
      <c r="K182" s="88"/>
      <c r="L182" s="88"/>
      <c r="M182" s="88"/>
      <c r="N182" s="98"/>
      <c r="O182" s="98"/>
      <c r="P182" s="98"/>
      <c r="Q182" s="98"/>
    </row>
    <row r="184" spans="1:17">
      <c r="A184" s="99" t="s">
        <v>192</v>
      </c>
      <c r="B184" s="99"/>
      <c r="C184" s="100"/>
      <c r="D184" s="100"/>
      <c r="E184" s="101"/>
      <c r="F184" s="101"/>
      <c r="G184" s="88"/>
      <c r="H184" s="88"/>
      <c r="I184" s="88"/>
      <c r="J184" s="88"/>
      <c r="K184" s="88"/>
      <c r="L184" s="88"/>
      <c r="M184" s="88"/>
      <c r="N184" s="88"/>
      <c r="O184" s="88"/>
      <c r="P184" s="88"/>
      <c r="Q184" s="88"/>
    </row>
    <row r="185" spans="1:17" ht="165">
      <c r="A185" s="102" t="s">
        <v>277</v>
      </c>
      <c r="B185" s="102"/>
      <c r="C185" s="102" t="s">
        <v>438</v>
      </c>
      <c r="D185" s="102"/>
      <c r="E185" s="92"/>
      <c r="F185" s="92"/>
      <c r="G185" s="98"/>
      <c r="H185" s="98"/>
      <c r="I185" s="134"/>
    </row>
    <row r="186" spans="1:17" ht="409.5">
      <c r="A186" s="102" t="s">
        <v>261</v>
      </c>
      <c r="B186" s="102"/>
      <c r="C186" s="102" t="s">
        <v>439</v>
      </c>
      <c r="D186" s="102"/>
      <c r="E186" s="92"/>
      <c r="F186" s="92"/>
      <c r="G186" s="98"/>
      <c r="H186" s="98"/>
      <c r="I186" s="134"/>
    </row>
  </sheetData>
  <mergeCells count="250">
    <mergeCell ref="B176:C176"/>
    <mergeCell ref="K173:K174"/>
    <mergeCell ref="D173:D174"/>
    <mergeCell ref="E173:E174"/>
    <mergeCell ref="F173:F174"/>
    <mergeCell ref="G173:G174"/>
    <mergeCell ref="H173:H174"/>
    <mergeCell ref="I173:I174"/>
    <mergeCell ref="J173:J174"/>
    <mergeCell ref="A93:A95"/>
    <mergeCell ref="A96:A97"/>
    <mergeCell ref="A98:A102"/>
    <mergeCell ref="A104:A106"/>
    <mergeCell ref="A107:A113"/>
    <mergeCell ref="A73:A75"/>
    <mergeCell ref="A77:A79"/>
    <mergeCell ref="A80:A85"/>
    <mergeCell ref="A86:A88"/>
    <mergeCell ref="A89:A91"/>
    <mergeCell ref="C89:D89"/>
    <mergeCell ref="C90:D90"/>
    <mergeCell ref="C91:D91"/>
    <mergeCell ref="C92:D92"/>
    <mergeCell ref="C93:D9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99:D99"/>
    <mergeCell ref="C100:D100"/>
    <mergeCell ref="C101:D101"/>
    <mergeCell ref="C102:D102"/>
    <mergeCell ref="C103:D103"/>
    <mergeCell ref="C94:D94"/>
    <mergeCell ref="C95:D95"/>
    <mergeCell ref="C96:D96"/>
    <mergeCell ref="C97:D97"/>
    <mergeCell ref="C98:D98"/>
    <mergeCell ref="E108:F108"/>
    <mergeCell ref="E107:F107"/>
    <mergeCell ref="E106:F106"/>
    <mergeCell ref="E105:F105"/>
    <mergeCell ref="E104:F104"/>
    <mergeCell ref="E109:F109"/>
    <mergeCell ref="C114:D114"/>
    <mergeCell ref="C115:D115"/>
    <mergeCell ref="C116:D116"/>
    <mergeCell ref="E116:F116"/>
    <mergeCell ref="E115:F115"/>
    <mergeCell ref="E114:F114"/>
    <mergeCell ref="C109:D109"/>
    <mergeCell ref="C110:D110"/>
    <mergeCell ref="C111:D111"/>
    <mergeCell ref="C112:D112"/>
    <mergeCell ref="C113:D113"/>
    <mergeCell ref="C105:D105"/>
    <mergeCell ref="C106:D106"/>
    <mergeCell ref="C107:D107"/>
    <mergeCell ref="C108:D108"/>
    <mergeCell ref="H74:I74"/>
    <mergeCell ref="H75:I75"/>
    <mergeCell ref="H76:I76"/>
    <mergeCell ref="E80:F80"/>
    <mergeCell ref="E79:F79"/>
    <mergeCell ref="E103:F103"/>
    <mergeCell ref="E102:F102"/>
    <mergeCell ref="E101:F101"/>
    <mergeCell ref="E100:F100"/>
    <mergeCell ref="E99:F99"/>
    <mergeCell ref="E83:F83"/>
    <mergeCell ref="E82:F82"/>
    <mergeCell ref="E81:F81"/>
    <mergeCell ref="E88:F88"/>
    <mergeCell ref="E86:F86"/>
    <mergeCell ref="E85:F85"/>
    <mergeCell ref="E84:F84"/>
    <mergeCell ref="E97:F97"/>
    <mergeCell ref="H97:I97"/>
    <mergeCell ref="E98:F98"/>
    <mergeCell ref="H98:I98"/>
    <mergeCell ref="E95:F95"/>
    <mergeCell ref="E94:F94"/>
    <mergeCell ref="H79:I79"/>
    <mergeCell ref="H80:I80"/>
    <mergeCell ref="H81:I81"/>
    <mergeCell ref="H82:I82"/>
    <mergeCell ref="H83:I83"/>
    <mergeCell ref="B175:C175"/>
    <mergeCell ref="A134:A135"/>
    <mergeCell ref="A136:A138"/>
    <mergeCell ref="A140:A142"/>
    <mergeCell ref="A143:A148"/>
    <mergeCell ref="A149:A151"/>
    <mergeCell ref="A154:A156"/>
    <mergeCell ref="A157:A158"/>
    <mergeCell ref="A159:A163"/>
    <mergeCell ref="A165:A167"/>
    <mergeCell ref="A168:A172"/>
    <mergeCell ref="A173:A174"/>
    <mergeCell ref="B170:C170"/>
    <mergeCell ref="B171:C171"/>
    <mergeCell ref="B172:C172"/>
    <mergeCell ref="B173:C173"/>
    <mergeCell ref="B166:C166"/>
    <mergeCell ref="B167:C167"/>
    <mergeCell ref="A22:A27"/>
    <mergeCell ref="A28:A30"/>
    <mergeCell ref="A31:A33"/>
    <mergeCell ref="I31:I33"/>
    <mergeCell ref="H107:I107"/>
    <mergeCell ref="H108:I108"/>
    <mergeCell ref="H115:I115"/>
    <mergeCell ref="H116:I116"/>
    <mergeCell ref="H92:I92"/>
    <mergeCell ref="H93:I93"/>
    <mergeCell ref="E93:F93"/>
    <mergeCell ref="E92:F92"/>
    <mergeCell ref="E91:F91"/>
    <mergeCell ref="E90:F90"/>
    <mergeCell ref="E89:F89"/>
    <mergeCell ref="E74:F74"/>
    <mergeCell ref="H104:I104"/>
    <mergeCell ref="H105:I105"/>
    <mergeCell ref="H106:I106"/>
    <mergeCell ref="H95:I95"/>
    <mergeCell ref="H90:I90"/>
    <mergeCell ref="H91:I91"/>
    <mergeCell ref="E96:F96"/>
    <mergeCell ref="H96:I96"/>
    <mergeCell ref="A10:A11"/>
    <mergeCell ref="A12:A14"/>
    <mergeCell ref="C12:I12"/>
    <mergeCell ref="C14:I14"/>
    <mergeCell ref="A16:A21"/>
    <mergeCell ref="B18:B21"/>
    <mergeCell ref="C18:H18"/>
    <mergeCell ref="I18:I21"/>
    <mergeCell ref="C20:H20"/>
    <mergeCell ref="A35:A37"/>
    <mergeCell ref="A57:A58"/>
    <mergeCell ref="A60:A61"/>
    <mergeCell ref="I60:I61"/>
    <mergeCell ref="C70:D70"/>
    <mergeCell ref="E70:F70"/>
    <mergeCell ref="H70:I70"/>
    <mergeCell ref="C69:F69"/>
    <mergeCell ref="C68:S68"/>
    <mergeCell ref="G69:I69"/>
    <mergeCell ref="R69:S69"/>
    <mergeCell ref="P69:Q69"/>
    <mergeCell ref="N69:O69"/>
    <mergeCell ref="L69:M69"/>
    <mergeCell ref="J69:K69"/>
    <mergeCell ref="A38:A39"/>
    <mergeCell ref="A40:A44"/>
    <mergeCell ref="A46:A49"/>
    <mergeCell ref="I46:I47"/>
    <mergeCell ref="A50:A56"/>
    <mergeCell ref="A62:A66"/>
    <mergeCell ref="G62:G66"/>
    <mergeCell ref="A71:A72"/>
    <mergeCell ref="E75:F75"/>
    <mergeCell ref="E76:F76"/>
    <mergeCell ref="E77:F77"/>
    <mergeCell ref="H77:I77"/>
    <mergeCell ref="H78:I78"/>
    <mergeCell ref="E78:F78"/>
    <mergeCell ref="H89:I89"/>
    <mergeCell ref="H94:I94"/>
    <mergeCell ref="C71:D71"/>
    <mergeCell ref="E71:F71"/>
    <mergeCell ref="H71:I71"/>
    <mergeCell ref="C72:D72"/>
    <mergeCell ref="E72:F72"/>
    <mergeCell ref="H72:I72"/>
    <mergeCell ref="C73:D73"/>
    <mergeCell ref="E73:F73"/>
    <mergeCell ref="H73:I73"/>
    <mergeCell ref="H84:I84"/>
    <mergeCell ref="H85:I85"/>
    <mergeCell ref="H86:I86"/>
    <mergeCell ref="H87:I87"/>
    <mergeCell ref="H88:I88"/>
    <mergeCell ref="E87:F87"/>
    <mergeCell ref="D132:H132"/>
    <mergeCell ref="B141:C141"/>
    <mergeCell ref="B142:C142"/>
    <mergeCell ref="B137:C137"/>
    <mergeCell ref="B138:C138"/>
    <mergeCell ref="B139:C139"/>
    <mergeCell ref="B140:C140"/>
    <mergeCell ref="H99:I99"/>
    <mergeCell ref="H100:I100"/>
    <mergeCell ref="H101:I101"/>
    <mergeCell ref="H102:I102"/>
    <mergeCell ref="H103:I103"/>
    <mergeCell ref="C104:D104"/>
    <mergeCell ref="E110:F110"/>
    <mergeCell ref="E111:F111"/>
    <mergeCell ref="H114:I114"/>
    <mergeCell ref="E112:F112"/>
    <mergeCell ref="E113:F113"/>
    <mergeCell ref="I132:Q132"/>
    <mergeCell ref="H109:I109"/>
    <mergeCell ref="H110:I110"/>
    <mergeCell ref="H111:I111"/>
    <mergeCell ref="H112:I112"/>
    <mergeCell ref="H113:I113"/>
    <mergeCell ref="B156:C156"/>
    <mergeCell ref="B157:C157"/>
    <mergeCell ref="B158:C158"/>
    <mergeCell ref="B159:C159"/>
    <mergeCell ref="B160:C160"/>
    <mergeCell ref="B161:C161"/>
    <mergeCell ref="A114:A115"/>
    <mergeCell ref="B133:C133"/>
    <mergeCell ref="B134:C134"/>
    <mergeCell ref="B135:C135"/>
    <mergeCell ref="B136:C136"/>
    <mergeCell ref="B151:C151"/>
    <mergeCell ref="B152:C152"/>
    <mergeCell ref="B143:C143"/>
    <mergeCell ref="B144:C144"/>
    <mergeCell ref="B145:C145"/>
    <mergeCell ref="B146:C146"/>
    <mergeCell ref="B147:C147"/>
    <mergeCell ref="B153:C153"/>
    <mergeCell ref="B154:C154"/>
    <mergeCell ref="B155:C155"/>
    <mergeCell ref="B148:C148"/>
    <mergeCell ref="B149:C149"/>
    <mergeCell ref="B150:C150"/>
    <mergeCell ref="B162:C162"/>
    <mergeCell ref="B163:C163"/>
    <mergeCell ref="B164:C164"/>
    <mergeCell ref="B165:C165"/>
    <mergeCell ref="B174:C174"/>
    <mergeCell ref="B168:C168"/>
    <mergeCell ref="B169:C169"/>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82"/>
  <sheetViews>
    <sheetView zoomScale="85" zoomScaleNormal="85" workbookViewId="0">
      <selection activeCell="D25" sqref="D25:D30"/>
    </sheetView>
  </sheetViews>
  <sheetFormatPr defaultColWidth="8.9296875" defaultRowHeight="15.75"/>
  <cols>
    <col min="1" max="1" width="17.06640625" style="65" customWidth="1"/>
    <col min="2" max="2" width="18.33203125" style="65" customWidth="1"/>
    <col min="3" max="3" width="17.59765625" style="65" customWidth="1"/>
    <col min="4" max="4" width="21.46484375" style="65" customWidth="1"/>
    <col min="5" max="5" width="14.33203125" style="65" customWidth="1"/>
    <col min="6" max="6" width="14.59765625" style="65" bestFit="1" customWidth="1"/>
    <col min="7" max="7" width="22.59765625" style="65" customWidth="1"/>
    <col min="8" max="8" width="15.53125" style="65" customWidth="1"/>
    <col min="9" max="9" width="17.9296875" style="65" customWidth="1"/>
    <col min="10" max="10" width="14.46484375" style="65" customWidth="1"/>
    <col min="11" max="11" width="15.53125" style="65" customWidth="1"/>
    <col min="12" max="13" width="15.19921875" style="65" customWidth="1"/>
    <col min="14" max="14" width="15.06640625" style="65" customWidth="1"/>
    <col min="15" max="15" width="14.9296875" style="65" customWidth="1"/>
    <col min="16" max="16" width="15.19921875" style="65" customWidth="1"/>
    <col min="17" max="17" width="15.06640625" style="65" customWidth="1"/>
    <col min="18" max="18" width="16.06640625" style="65" customWidth="1"/>
    <col min="19" max="19" width="17.59765625" style="65" customWidth="1"/>
    <col min="20" max="20" width="14.33203125" style="65" customWidth="1"/>
    <col min="21" max="21" width="17.59765625" style="65" customWidth="1"/>
    <col min="22" max="16384" width="8.9296875" style="65"/>
  </cols>
  <sheetData>
    <row r="1" spans="1:17" ht="17.25">
      <c r="A1" s="160" t="s">
        <v>251</v>
      </c>
      <c r="B1" s="160"/>
      <c r="C1" s="160"/>
      <c r="D1" s="161"/>
      <c r="E1" s="161"/>
      <c r="F1" s="161"/>
      <c r="G1" s="161"/>
      <c r="H1" s="161"/>
      <c r="I1" s="161"/>
      <c r="J1" s="161"/>
      <c r="K1" s="161"/>
      <c r="L1" s="161"/>
      <c r="M1" s="161"/>
      <c r="N1" s="98"/>
      <c r="O1" s="98"/>
      <c r="P1" s="98"/>
      <c r="Q1" s="98"/>
    </row>
    <row r="2" spans="1:17" ht="17.25">
      <c r="A2" s="169" t="s">
        <v>211</v>
      </c>
      <c r="B2" s="160"/>
      <c r="C2" s="160"/>
      <c r="D2" s="161"/>
      <c r="E2" s="161"/>
      <c r="F2" s="161"/>
      <c r="G2" s="161"/>
      <c r="H2" s="161"/>
      <c r="I2" s="161"/>
      <c r="J2" s="161"/>
      <c r="K2" s="161"/>
      <c r="L2" s="161"/>
      <c r="M2" s="161"/>
      <c r="N2" s="98"/>
      <c r="O2" s="98"/>
      <c r="P2" s="98"/>
      <c r="Q2" s="98"/>
    </row>
    <row r="3" spans="1:17" ht="17.25">
      <c r="A3" s="169" t="s">
        <v>184</v>
      </c>
      <c r="B3" s="160"/>
      <c r="C3" s="160"/>
      <c r="D3" s="161"/>
      <c r="E3" s="161"/>
      <c r="F3" s="161"/>
      <c r="G3" s="161"/>
      <c r="H3" s="161"/>
      <c r="I3" s="161"/>
      <c r="J3" s="161"/>
      <c r="K3" s="161"/>
      <c r="L3" s="161"/>
      <c r="M3" s="161"/>
      <c r="N3" s="98"/>
      <c r="O3" s="98"/>
      <c r="P3" s="98"/>
      <c r="Q3" s="98"/>
    </row>
    <row r="4" spans="1:17" s="56" customFormat="1" ht="15">
      <c r="A4" s="169" t="s">
        <v>209</v>
      </c>
      <c r="B4" s="167"/>
      <c r="C4" s="167"/>
      <c r="D4" s="167"/>
      <c r="E4" s="167"/>
      <c r="F4" s="167"/>
      <c r="G4" s="167"/>
      <c r="H4" s="167"/>
      <c r="I4" s="167"/>
      <c r="J4" s="167"/>
      <c r="K4" s="167"/>
      <c r="L4" s="167"/>
      <c r="M4" s="167"/>
      <c r="N4" s="95"/>
      <c r="O4" s="95"/>
      <c r="P4" s="95"/>
      <c r="Q4" s="95"/>
    </row>
    <row r="5" spans="1:17" s="47" customFormat="1">
      <c r="A5" s="171" t="s">
        <v>252</v>
      </c>
      <c r="B5" s="174"/>
      <c r="C5" s="174"/>
      <c r="D5" s="174"/>
      <c r="E5" s="174"/>
      <c r="F5" s="174"/>
      <c r="G5" s="174"/>
      <c r="H5" s="174"/>
      <c r="I5" s="174"/>
      <c r="J5" s="174"/>
      <c r="K5" s="174"/>
      <c r="L5" s="174"/>
      <c r="M5" s="174"/>
      <c r="N5" s="94"/>
      <c r="O5" s="94"/>
      <c r="P5" s="94"/>
      <c r="Q5" s="94"/>
    </row>
    <row r="6" spans="1:17" ht="60" customHeight="1">
      <c r="A6" s="168" t="s">
        <v>38</v>
      </c>
      <c r="B6" s="168" t="s">
        <v>39</v>
      </c>
      <c r="C6" s="190" t="s">
        <v>216</v>
      </c>
      <c r="D6" s="190" t="s">
        <v>217</v>
      </c>
      <c r="E6" s="156"/>
      <c r="F6" s="175"/>
      <c r="G6" s="175"/>
      <c r="H6" s="175"/>
      <c r="I6" s="175"/>
      <c r="J6" s="175"/>
      <c r="K6" s="175"/>
      <c r="L6" s="175"/>
      <c r="M6" s="175"/>
      <c r="N6" s="98"/>
      <c r="O6" s="98"/>
      <c r="P6" s="98"/>
      <c r="Q6" s="98"/>
    </row>
    <row r="7" spans="1:17" s="70" customFormat="1" ht="26.45" customHeight="1">
      <c r="A7" s="176">
        <v>44287</v>
      </c>
      <c r="B7" s="177" t="s">
        <v>10</v>
      </c>
      <c r="C7" s="177">
        <v>1</v>
      </c>
      <c r="D7" s="178">
        <v>1</v>
      </c>
      <c r="E7" s="156"/>
      <c r="F7" s="175"/>
      <c r="G7" s="175"/>
      <c r="H7" s="175"/>
      <c r="I7" s="175"/>
      <c r="J7" s="175"/>
      <c r="K7" s="175"/>
      <c r="L7" s="175"/>
      <c r="M7" s="175"/>
    </row>
    <row r="8" spans="1:17">
      <c r="A8" s="175"/>
      <c r="B8" s="175"/>
      <c r="C8" s="175"/>
      <c r="D8" s="175"/>
      <c r="E8" s="175"/>
      <c r="F8" s="175"/>
      <c r="G8" s="175"/>
      <c r="H8" s="156"/>
      <c r="I8" s="156"/>
      <c r="J8" s="156"/>
      <c r="K8" s="156"/>
      <c r="L8" s="156"/>
      <c r="M8" s="156"/>
      <c r="N8" s="98"/>
      <c r="O8" s="98"/>
      <c r="P8" s="98"/>
      <c r="Q8" s="98"/>
    </row>
    <row r="9" spans="1:17" ht="75">
      <c r="A9" s="162" t="s">
        <v>218</v>
      </c>
      <c r="B9" s="191" t="s">
        <v>135</v>
      </c>
      <c r="C9" s="191" t="s">
        <v>134</v>
      </c>
      <c r="D9" s="191" t="s">
        <v>231</v>
      </c>
      <c r="E9" s="188" t="s">
        <v>283</v>
      </c>
      <c r="F9" s="188" t="s">
        <v>291</v>
      </c>
      <c r="G9" s="182" t="s">
        <v>284</v>
      </c>
      <c r="H9" s="182" t="s">
        <v>285</v>
      </c>
      <c r="I9" s="156"/>
      <c r="J9" s="156"/>
      <c r="K9" s="156"/>
      <c r="L9" s="156"/>
      <c r="M9" s="156"/>
      <c r="N9" s="98"/>
      <c r="O9" s="98"/>
      <c r="P9" s="98"/>
      <c r="Q9" s="98"/>
    </row>
    <row r="10" spans="1:17" ht="30">
      <c r="A10" s="208" t="s">
        <v>388</v>
      </c>
      <c r="B10" s="196" t="s">
        <v>389</v>
      </c>
      <c r="C10" s="201"/>
      <c r="D10" s="208" t="s">
        <v>390</v>
      </c>
      <c r="E10" s="197">
        <v>20969020</v>
      </c>
      <c r="F10" s="197">
        <v>20969020</v>
      </c>
      <c r="G10" s="198">
        <f>(E10-F10)/F10</f>
        <v>0</v>
      </c>
      <c r="H10" s="200">
        <v>3.03</v>
      </c>
      <c r="I10" s="156"/>
      <c r="J10" s="156"/>
      <c r="K10" s="156"/>
      <c r="L10" s="156"/>
      <c r="M10" s="156"/>
      <c r="N10" s="98"/>
      <c r="O10" s="98"/>
      <c r="P10" s="98"/>
      <c r="Q10" s="98"/>
    </row>
    <row r="11" spans="1:17">
      <c r="A11" s="225"/>
      <c r="B11" s="196" t="s">
        <v>391</v>
      </c>
      <c r="C11" s="201">
        <v>44286</v>
      </c>
      <c r="D11" s="225"/>
      <c r="E11" s="197">
        <v>1090389040</v>
      </c>
      <c r="F11" s="197">
        <v>817791780</v>
      </c>
      <c r="G11" s="198">
        <f t="shared" ref="G11:G24" si="0">(E11-F11)/F11</f>
        <v>0.33333333333333331</v>
      </c>
      <c r="H11" s="257">
        <v>5.2</v>
      </c>
      <c r="I11" s="156"/>
      <c r="J11" s="156"/>
      <c r="K11" s="156"/>
      <c r="L11" s="156"/>
      <c r="M11" s="156"/>
      <c r="N11" s="98"/>
      <c r="O11" s="98"/>
      <c r="P11" s="98"/>
      <c r="Q11" s="98"/>
    </row>
    <row r="12" spans="1:17">
      <c r="A12" s="225"/>
      <c r="B12" s="196" t="s">
        <v>392</v>
      </c>
      <c r="C12" s="201">
        <v>44286</v>
      </c>
      <c r="D12" s="225"/>
      <c r="E12" s="197">
        <v>1090389040</v>
      </c>
      <c r="F12" s="197">
        <v>817791780</v>
      </c>
      <c r="G12" s="198">
        <f t="shared" si="0"/>
        <v>0.33333333333333331</v>
      </c>
      <c r="H12" s="258"/>
      <c r="I12" s="156"/>
      <c r="J12" s="156"/>
      <c r="K12" s="156"/>
      <c r="L12" s="156"/>
      <c r="M12" s="156"/>
      <c r="N12" s="98"/>
      <c r="O12" s="98"/>
      <c r="P12" s="98"/>
      <c r="Q12" s="98"/>
    </row>
    <row r="13" spans="1:17">
      <c r="A13" s="225"/>
      <c r="B13" s="196" t="s">
        <v>393</v>
      </c>
      <c r="C13" s="201">
        <v>44286</v>
      </c>
      <c r="D13" s="225"/>
      <c r="E13" s="197">
        <v>1090389040</v>
      </c>
      <c r="F13" s="197">
        <v>817791780</v>
      </c>
      <c r="G13" s="198">
        <f t="shared" si="0"/>
        <v>0.33333333333333331</v>
      </c>
      <c r="H13" s="258"/>
      <c r="I13" s="156"/>
      <c r="J13" s="156"/>
      <c r="K13" s="156"/>
      <c r="L13" s="156"/>
      <c r="M13" s="156"/>
      <c r="N13" s="98"/>
      <c r="O13" s="98"/>
      <c r="P13" s="98"/>
      <c r="Q13" s="98"/>
    </row>
    <row r="14" spans="1:17" ht="30">
      <c r="A14" s="225"/>
      <c r="B14" s="196" t="s">
        <v>394</v>
      </c>
      <c r="C14" s="201">
        <v>44286</v>
      </c>
      <c r="D14" s="225"/>
      <c r="E14" s="197">
        <v>1090389040</v>
      </c>
      <c r="F14" s="197">
        <v>817791780</v>
      </c>
      <c r="G14" s="198">
        <f t="shared" si="0"/>
        <v>0.33333333333333331</v>
      </c>
      <c r="H14" s="258"/>
      <c r="I14" s="156"/>
      <c r="J14" s="156"/>
      <c r="K14" s="156"/>
      <c r="L14" s="156"/>
      <c r="M14" s="156"/>
      <c r="N14" s="98"/>
      <c r="O14" s="98"/>
      <c r="P14" s="98"/>
      <c r="Q14" s="98"/>
    </row>
    <row r="15" spans="1:17">
      <c r="A15" s="225"/>
      <c r="B15" s="196" t="s">
        <v>395</v>
      </c>
      <c r="C15" s="201">
        <v>44286</v>
      </c>
      <c r="D15" s="225"/>
      <c r="E15" s="197">
        <v>1090389040</v>
      </c>
      <c r="F15" s="197">
        <v>817791780</v>
      </c>
      <c r="G15" s="198">
        <f t="shared" si="0"/>
        <v>0.33333333333333331</v>
      </c>
      <c r="H15" s="258"/>
      <c r="I15" s="156"/>
      <c r="J15" s="156"/>
      <c r="K15" s="156"/>
      <c r="L15" s="156"/>
      <c r="M15" s="156"/>
      <c r="N15" s="98"/>
      <c r="O15" s="98"/>
      <c r="P15" s="98"/>
      <c r="Q15" s="98"/>
    </row>
    <row r="16" spans="1:17">
      <c r="A16" s="225"/>
      <c r="B16" s="196" t="s">
        <v>396</v>
      </c>
      <c r="C16" s="201">
        <v>44286</v>
      </c>
      <c r="D16" s="225"/>
      <c r="E16" s="197">
        <v>1090389040</v>
      </c>
      <c r="F16" s="197">
        <v>817791780</v>
      </c>
      <c r="G16" s="198">
        <f t="shared" si="0"/>
        <v>0.33333333333333331</v>
      </c>
      <c r="H16" s="258"/>
      <c r="I16" s="156"/>
      <c r="J16" s="156"/>
      <c r="K16" s="156"/>
      <c r="L16" s="156"/>
      <c r="M16" s="156"/>
      <c r="N16" s="98"/>
      <c r="O16" s="98"/>
      <c r="P16" s="98"/>
      <c r="Q16" s="98"/>
    </row>
    <row r="17" spans="1:17">
      <c r="A17" s="225"/>
      <c r="B17" s="196" t="s">
        <v>397</v>
      </c>
      <c r="C17" s="201">
        <v>44286</v>
      </c>
      <c r="D17" s="225"/>
      <c r="E17" s="197">
        <v>1090389040</v>
      </c>
      <c r="F17" s="197">
        <v>817791780</v>
      </c>
      <c r="G17" s="198">
        <f t="shared" si="0"/>
        <v>0.33333333333333331</v>
      </c>
      <c r="H17" s="258"/>
      <c r="I17" s="156"/>
      <c r="J17" s="156"/>
      <c r="K17" s="156"/>
      <c r="L17" s="156"/>
      <c r="M17" s="156"/>
      <c r="N17" s="156"/>
      <c r="O17" s="156"/>
      <c r="P17" s="156"/>
      <c r="Q17" s="98"/>
    </row>
    <row r="18" spans="1:17" customFormat="1" ht="15">
      <c r="A18" s="225"/>
      <c r="B18" s="196" t="s">
        <v>398</v>
      </c>
      <c r="C18" s="201">
        <v>44286</v>
      </c>
      <c r="D18" s="225"/>
      <c r="E18" s="197">
        <v>1090389040</v>
      </c>
      <c r="F18" s="197">
        <v>817791780</v>
      </c>
      <c r="G18" s="198">
        <f t="shared" si="0"/>
        <v>0.33333333333333331</v>
      </c>
      <c r="H18" s="258"/>
      <c r="I18" s="156"/>
      <c r="J18" s="156"/>
      <c r="K18" s="156"/>
      <c r="L18" s="156"/>
      <c r="M18" s="156"/>
      <c r="N18" s="156"/>
      <c r="O18" s="156"/>
      <c r="P18" s="156"/>
      <c r="Q18" s="88"/>
    </row>
    <row r="19" spans="1:17" customFormat="1" ht="15">
      <c r="A19" s="225"/>
      <c r="B19" s="196" t="s">
        <v>399</v>
      </c>
      <c r="C19" s="201">
        <v>44286</v>
      </c>
      <c r="D19" s="225"/>
      <c r="E19" s="197">
        <v>1090389040</v>
      </c>
      <c r="F19" s="197">
        <v>817791780</v>
      </c>
      <c r="G19" s="198">
        <f t="shared" si="0"/>
        <v>0.33333333333333331</v>
      </c>
      <c r="H19" s="258"/>
      <c r="I19" s="156"/>
      <c r="J19" s="156"/>
      <c r="K19" s="156"/>
      <c r="L19" s="156"/>
      <c r="M19" s="156"/>
      <c r="N19" s="156"/>
      <c r="O19" s="156"/>
      <c r="P19" s="156"/>
      <c r="Q19" s="88"/>
    </row>
    <row r="20" spans="1:17" customFormat="1" ht="15">
      <c r="A20" s="225"/>
      <c r="B20" s="196" t="s">
        <v>400</v>
      </c>
      <c r="C20" s="201">
        <v>44286</v>
      </c>
      <c r="D20" s="225"/>
      <c r="E20" s="197">
        <v>1090389040</v>
      </c>
      <c r="F20" s="197">
        <v>817791780</v>
      </c>
      <c r="G20" s="198">
        <f t="shared" si="0"/>
        <v>0.33333333333333331</v>
      </c>
      <c r="H20" s="258"/>
      <c r="I20" s="156"/>
      <c r="J20" s="156"/>
      <c r="K20" s="156"/>
      <c r="L20" s="156"/>
      <c r="M20" s="156"/>
      <c r="N20" s="156"/>
      <c r="O20" s="156"/>
      <c r="P20" s="156"/>
      <c r="Q20" s="88"/>
    </row>
    <row r="21" spans="1:17" customFormat="1" ht="15">
      <c r="A21" s="225"/>
      <c r="B21" s="196" t="s">
        <v>401</v>
      </c>
      <c r="C21" s="201">
        <v>44286</v>
      </c>
      <c r="D21" s="225"/>
      <c r="E21" s="197">
        <v>1090389040</v>
      </c>
      <c r="F21" s="197">
        <v>817791780</v>
      </c>
      <c r="G21" s="198">
        <f t="shared" si="0"/>
        <v>0.33333333333333331</v>
      </c>
      <c r="H21" s="258"/>
      <c r="I21" s="156"/>
      <c r="J21" s="156"/>
      <c r="K21" s="156"/>
      <c r="L21" s="156"/>
      <c r="M21" s="156"/>
      <c r="N21" s="156"/>
      <c r="O21" s="156"/>
      <c r="P21" s="156"/>
      <c r="Q21" s="88"/>
    </row>
    <row r="22" spans="1:17" customFormat="1" ht="30">
      <c r="A22" s="225"/>
      <c r="B22" s="196" t="s">
        <v>402</v>
      </c>
      <c r="C22" s="201">
        <v>44286</v>
      </c>
      <c r="D22" s="225"/>
      <c r="E22" s="197">
        <v>1090389040</v>
      </c>
      <c r="F22" s="197">
        <v>817791780</v>
      </c>
      <c r="G22" s="198">
        <f t="shared" si="0"/>
        <v>0.33333333333333331</v>
      </c>
      <c r="H22" s="258"/>
      <c r="I22" s="156"/>
      <c r="J22" s="156"/>
      <c r="K22" s="156"/>
      <c r="L22" s="156"/>
      <c r="M22" s="156"/>
      <c r="N22" s="156"/>
      <c r="O22" s="156"/>
      <c r="P22" s="156"/>
      <c r="Q22" s="88"/>
    </row>
    <row r="23" spans="1:17" customFormat="1" ht="15">
      <c r="A23" s="225"/>
      <c r="B23" s="196" t="s">
        <v>403</v>
      </c>
      <c r="C23" s="201">
        <v>44286</v>
      </c>
      <c r="D23" s="225"/>
      <c r="E23" s="197">
        <v>1090389040</v>
      </c>
      <c r="F23" s="197">
        <v>817791780</v>
      </c>
      <c r="G23" s="198">
        <f t="shared" si="0"/>
        <v>0.33333333333333331</v>
      </c>
      <c r="H23" s="258"/>
      <c r="I23" s="156"/>
      <c r="J23" s="156"/>
      <c r="K23" s="156"/>
      <c r="L23" s="156"/>
      <c r="M23" s="156"/>
      <c r="N23" s="156"/>
      <c r="O23" s="156"/>
      <c r="P23" s="156"/>
      <c r="Q23" s="88"/>
    </row>
    <row r="24" spans="1:17" customFormat="1" ht="15">
      <c r="A24" s="209"/>
      <c r="B24" s="196" t="s">
        <v>404</v>
      </c>
      <c r="C24" s="201">
        <v>44286</v>
      </c>
      <c r="D24" s="209"/>
      <c r="E24" s="197">
        <v>1090389040</v>
      </c>
      <c r="F24" s="197">
        <v>817791780</v>
      </c>
      <c r="G24" s="198">
        <f t="shared" si="0"/>
        <v>0.33333333333333331</v>
      </c>
      <c r="H24" s="259"/>
      <c r="I24" s="156"/>
      <c r="J24" s="156"/>
      <c r="K24" s="156"/>
      <c r="L24" s="156"/>
      <c r="M24" s="156"/>
      <c r="N24" s="156"/>
      <c r="O24" s="156"/>
      <c r="P24" s="156"/>
      <c r="Q24" s="88"/>
    </row>
    <row r="25" spans="1:17" customFormat="1" ht="15">
      <c r="A25" s="246" t="s">
        <v>405</v>
      </c>
      <c r="B25" s="202" t="s">
        <v>400</v>
      </c>
      <c r="C25" s="203">
        <v>44270</v>
      </c>
      <c r="D25" s="246" t="s">
        <v>406</v>
      </c>
      <c r="E25" s="129">
        <f>E10*38</f>
        <v>796822760</v>
      </c>
      <c r="F25" s="197">
        <v>650039620</v>
      </c>
      <c r="G25" s="260">
        <f>(E25-F25)/F25</f>
        <v>0.22580645161290322</v>
      </c>
      <c r="H25" s="261">
        <v>1.2</v>
      </c>
      <c r="I25" s="156"/>
      <c r="J25" s="156"/>
      <c r="K25" s="156"/>
      <c r="L25" s="156"/>
      <c r="M25" s="156"/>
      <c r="N25" s="156"/>
      <c r="O25" s="156"/>
      <c r="P25" s="156"/>
      <c r="Q25" s="88"/>
    </row>
    <row r="26" spans="1:17" customFormat="1" ht="15">
      <c r="A26" s="247"/>
      <c r="B26" s="202" t="s">
        <v>392</v>
      </c>
      <c r="C26" s="203">
        <v>44271</v>
      </c>
      <c r="D26" s="247"/>
      <c r="E26" s="129">
        <v>796822760</v>
      </c>
      <c r="F26" s="197">
        <v>650039620</v>
      </c>
      <c r="G26" s="260">
        <f t="shared" ref="G26:G30" si="1">(E26-F26)/F26</f>
        <v>0.22580645161290322</v>
      </c>
      <c r="H26" s="262"/>
      <c r="I26" s="156"/>
      <c r="J26" s="156"/>
      <c r="K26" s="156"/>
      <c r="L26" s="156"/>
      <c r="M26" s="156"/>
      <c r="N26" s="156"/>
      <c r="O26" s="156"/>
      <c r="P26" s="156"/>
      <c r="Q26" s="88"/>
    </row>
    <row r="27" spans="1:17" customFormat="1" ht="15">
      <c r="A27" s="247"/>
      <c r="B27" s="202" t="s">
        <v>399</v>
      </c>
      <c r="C27" s="203">
        <v>44272</v>
      </c>
      <c r="D27" s="247"/>
      <c r="E27" s="129">
        <v>796822760</v>
      </c>
      <c r="F27" s="197">
        <v>650039620</v>
      </c>
      <c r="G27" s="260">
        <f t="shared" si="1"/>
        <v>0.22580645161290322</v>
      </c>
      <c r="H27" s="262"/>
      <c r="I27" s="156"/>
      <c r="J27" s="156"/>
      <c r="K27" s="156"/>
      <c r="L27" s="156"/>
      <c r="M27" s="156"/>
      <c r="N27" s="156"/>
      <c r="O27" s="156"/>
      <c r="P27" s="156"/>
      <c r="Q27" s="88"/>
    </row>
    <row r="28" spans="1:17" customFormat="1" ht="15">
      <c r="A28" s="247"/>
      <c r="B28" s="202" t="s">
        <v>401</v>
      </c>
      <c r="C28" s="203">
        <v>44273</v>
      </c>
      <c r="D28" s="247"/>
      <c r="E28" s="129">
        <v>796822760</v>
      </c>
      <c r="F28" s="197">
        <v>650039620</v>
      </c>
      <c r="G28" s="260">
        <f t="shared" si="1"/>
        <v>0.22580645161290322</v>
      </c>
      <c r="H28" s="262"/>
      <c r="I28" s="156"/>
      <c r="J28" s="156"/>
      <c r="K28" s="156"/>
      <c r="L28" s="156"/>
      <c r="M28" s="156"/>
      <c r="N28" s="156"/>
      <c r="O28" s="156"/>
      <c r="P28" s="156"/>
      <c r="Q28" s="88"/>
    </row>
    <row r="29" spans="1:17" customFormat="1" ht="15">
      <c r="A29" s="247"/>
      <c r="B29" s="202" t="s">
        <v>391</v>
      </c>
      <c r="C29" s="203">
        <v>44274</v>
      </c>
      <c r="D29" s="247"/>
      <c r="E29" s="129">
        <v>796822760</v>
      </c>
      <c r="F29" s="197">
        <v>650039620</v>
      </c>
      <c r="G29" s="260">
        <f t="shared" si="1"/>
        <v>0.22580645161290322</v>
      </c>
      <c r="H29" s="262"/>
      <c r="I29" s="156"/>
      <c r="J29" s="156"/>
      <c r="K29" s="156"/>
      <c r="L29" s="156"/>
      <c r="M29" s="156"/>
      <c r="N29" s="156"/>
      <c r="O29" s="156"/>
      <c r="P29" s="156"/>
      <c r="Q29" s="88"/>
    </row>
    <row r="30" spans="1:17" s="14" customFormat="1" ht="15">
      <c r="A30" s="248"/>
      <c r="B30" s="202" t="s">
        <v>404</v>
      </c>
      <c r="C30" s="203">
        <v>44275</v>
      </c>
      <c r="D30" s="248"/>
      <c r="E30" s="129">
        <v>796822760</v>
      </c>
      <c r="F30" s="197">
        <v>650039620</v>
      </c>
      <c r="G30" s="260">
        <f t="shared" si="1"/>
        <v>0.22580645161290322</v>
      </c>
      <c r="H30" s="263"/>
      <c r="I30" s="156"/>
      <c r="J30" s="156"/>
      <c r="K30" s="156"/>
      <c r="L30" s="156"/>
      <c r="M30" s="156"/>
      <c r="N30" s="156"/>
      <c r="O30" s="156"/>
      <c r="P30" s="156"/>
      <c r="Q30" s="114"/>
    </row>
    <row r="31" spans="1:17">
      <c r="A31" s="156"/>
      <c r="B31" s="156"/>
      <c r="C31" s="156"/>
      <c r="D31" s="156"/>
      <c r="E31" s="156"/>
      <c r="F31" s="156"/>
      <c r="G31" s="156"/>
      <c r="H31" s="156"/>
      <c r="I31" s="156"/>
      <c r="J31" s="156"/>
      <c r="K31" s="156"/>
      <c r="L31" s="156"/>
      <c r="M31" s="156"/>
      <c r="N31" s="156"/>
      <c r="O31" s="156"/>
      <c r="P31" s="156"/>
      <c r="Q31" s="98"/>
    </row>
    <row r="32" spans="1:17" ht="17.25">
      <c r="A32" s="156"/>
      <c r="B32" s="249" t="s">
        <v>282</v>
      </c>
      <c r="C32" s="250"/>
      <c r="D32" s="250"/>
      <c r="E32" s="250"/>
      <c r="F32" s="250"/>
      <c r="G32" s="250"/>
      <c r="H32" s="250"/>
      <c r="I32" s="250"/>
      <c r="J32" s="250"/>
      <c r="K32" s="250"/>
      <c r="L32" s="250"/>
      <c r="M32" s="250"/>
      <c r="N32" s="250"/>
      <c r="O32" s="250"/>
      <c r="P32" s="250"/>
      <c r="Q32" s="98"/>
    </row>
    <row r="33" spans="1:17">
      <c r="A33" s="156"/>
      <c r="B33" s="170"/>
      <c r="C33" s="222" t="s">
        <v>246</v>
      </c>
      <c r="D33" s="224"/>
      <c r="E33" s="222" t="s">
        <v>125</v>
      </c>
      <c r="F33" s="224"/>
      <c r="G33" s="222" t="s">
        <v>118</v>
      </c>
      <c r="H33" s="224"/>
      <c r="I33" s="222" t="s">
        <v>119</v>
      </c>
      <c r="J33" s="224"/>
      <c r="K33" s="222" t="s">
        <v>120</v>
      </c>
      <c r="L33" s="224"/>
      <c r="M33" s="222" t="s">
        <v>121</v>
      </c>
      <c r="N33" s="224"/>
      <c r="O33" s="222" t="s">
        <v>122</v>
      </c>
      <c r="P33" s="224"/>
      <c r="Q33" s="98"/>
    </row>
    <row r="34" spans="1:17" ht="60">
      <c r="A34" s="162" t="s">
        <v>218</v>
      </c>
      <c r="B34" s="191" t="s">
        <v>135</v>
      </c>
      <c r="C34" s="157" t="s">
        <v>242</v>
      </c>
      <c r="D34" s="157" t="s">
        <v>245</v>
      </c>
      <c r="E34" s="157" t="s">
        <v>242</v>
      </c>
      <c r="F34" s="157" t="s">
        <v>245</v>
      </c>
      <c r="G34" s="157" t="s">
        <v>242</v>
      </c>
      <c r="H34" s="157" t="s">
        <v>245</v>
      </c>
      <c r="I34" s="157" t="s">
        <v>242</v>
      </c>
      <c r="J34" s="157" t="s">
        <v>245</v>
      </c>
      <c r="K34" s="157" t="s">
        <v>242</v>
      </c>
      <c r="L34" s="157" t="s">
        <v>245</v>
      </c>
      <c r="M34" s="157" t="s">
        <v>242</v>
      </c>
      <c r="N34" s="157" t="s">
        <v>245</v>
      </c>
      <c r="O34" s="157" t="s">
        <v>242</v>
      </c>
      <c r="P34" s="157" t="s">
        <v>245</v>
      </c>
      <c r="Q34" s="98"/>
    </row>
    <row r="35" spans="1:17" ht="30">
      <c r="A35" s="208" t="s">
        <v>388</v>
      </c>
      <c r="B35" s="196" t="s">
        <v>389</v>
      </c>
      <c r="C35" s="199">
        <v>1</v>
      </c>
      <c r="D35" s="199"/>
      <c r="E35" s="199">
        <v>1</v>
      </c>
      <c r="F35" s="199"/>
      <c r="G35" s="199">
        <v>1</v>
      </c>
      <c r="H35" s="199"/>
      <c r="I35" s="199">
        <v>1</v>
      </c>
      <c r="J35" s="199"/>
      <c r="K35" s="199">
        <v>1</v>
      </c>
      <c r="L35" s="199"/>
      <c r="M35" s="199">
        <v>1</v>
      </c>
      <c r="N35" s="199"/>
      <c r="O35" s="199">
        <v>1</v>
      </c>
      <c r="P35" s="185"/>
      <c r="Q35" s="98"/>
    </row>
    <row r="36" spans="1:17" s="42" customFormat="1">
      <c r="A36" s="225"/>
      <c r="B36" s="196" t="s">
        <v>391</v>
      </c>
      <c r="C36" s="199">
        <v>1</v>
      </c>
      <c r="D36" s="199"/>
      <c r="E36" s="199">
        <v>1</v>
      </c>
      <c r="F36" s="199"/>
      <c r="G36" s="199">
        <v>1</v>
      </c>
      <c r="H36" s="199"/>
      <c r="I36" s="199">
        <v>1</v>
      </c>
      <c r="J36" s="199"/>
      <c r="K36" s="199">
        <v>1</v>
      </c>
      <c r="L36" s="199"/>
      <c r="M36" s="199">
        <v>1</v>
      </c>
      <c r="N36" s="199"/>
      <c r="O36" s="199">
        <v>1</v>
      </c>
      <c r="P36" s="185"/>
      <c r="Q36" s="117"/>
    </row>
    <row r="37" spans="1:17">
      <c r="A37" s="225"/>
      <c r="B37" s="196" t="s">
        <v>392</v>
      </c>
      <c r="C37" s="199">
        <v>1</v>
      </c>
      <c r="D37" s="199"/>
      <c r="E37" s="199">
        <v>1</v>
      </c>
      <c r="F37" s="199"/>
      <c r="G37" s="199">
        <v>1</v>
      </c>
      <c r="H37" s="199"/>
      <c r="I37" s="199">
        <v>1</v>
      </c>
      <c r="J37" s="199"/>
      <c r="K37" s="199">
        <v>1</v>
      </c>
      <c r="L37" s="199"/>
      <c r="M37" s="199">
        <v>1</v>
      </c>
      <c r="N37" s="199"/>
      <c r="O37" s="199">
        <v>1</v>
      </c>
      <c r="P37" s="185"/>
      <c r="Q37" s="98"/>
    </row>
    <row r="38" spans="1:17">
      <c r="A38" s="225"/>
      <c r="B38" s="196" t="s">
        <v>393</v>
      </c>
      <c r="C38" s="199">
        <v>1</v>
      </c>
      <c r="D38" s="199"/>
      <c r="E38" s="199">
        <v>1</v>
      </c>
      <c r="F38" s="199"/>
      <c r="G38" s="199">
        <v>1</v>
      </c>
      <c r="H38" s="199"/>
      <c r="I38" s="199">
        <v>1</v>
      </c>
      <c r="J38" s="199"/>
      <c r="K38" s="199">
        <v>1</v>
      </c>
      <c r="L38" s="199"/>
      <c r="M38" s="199">
        <v>1</v>
      </c>
      <c r="N38" s="199"/>
      <c r="O38" s="199">
        <v>1</v>
      </c>
      <c r="P38" s="185"/>
      <c r="Q38" s="98"/>
    </row>
    <row r="39" spans="1:17" ht="30">
      <c r="A39" s="225"/>
      <c r="B39" s="196" t="s">
        <v>394</v>
      </c>
      <c r="C39" s="199">
        <v>1</v>
      </c>
      <c r="D39" s="199"/>
      <c r="E39" s="199">
        <v>1</v>
      </c>
      <c r="F39" s="199"/>
      <c r="G39" s="199">
        <v>1</v>
      </c>
      <c r="H39" s="199"/>
      <c r="I39" s="199">
        <v>1</v>
      </c>
      <c r="J39" s="199"/>
      <c r="K39" s="199">
        <v>1</v>
      </c>
      <c r="L39" s="199"/>
      <c r="M39" s="199">
        <v>1</v>
      </c>
      <c r="N39" s="199"/>
      <c r="O39" s="199">
        <v>1</v>
      </c>
      <c r="P39" s="185"/>
      <c r="Q39" s="98"/>
    </row>
    <row r="40" spans="1:17">
      <c r="A40" s="225"/>
      <c r="B40" s="196" t="s">
        <v>395</v>
      </c>
      <c r="C40" s="199">
        <v>1</v>
      </c>
      <c r="D40" s="199"/>
      <c r="E40" s="199">
        <v>1</v>
      </c>
      <c r="F40" s="199"/>
      <c r="G40" s="199">
        <v>1</v>
      </c>
      <c r="H40" s="199"/>
      <c r="I40" s="199">
        <v>1</v>
      </c>
      <c r="J40" s="199"/>
      <c r="K40" s="199">
        <v>1</v>
      </c>
      <c r="L40" s="199"/>
      <c r="M40" s="199">
        <v>1</v>
      </c>
      <c r="N40" s="199"/>
      <c r="O40" s="199">
        <v>1</v>
      </c>
      <c r="P40" s="185"/>
      <c r="Q40" s="98"/>
    </row>
    <row r="41" spans="1:17" s="47" customFormat="1" ht="15">
      <c r="A41" s="225"/>
      <c r="B41" s="196" t="s">
        <v>396</v>
      </c>
      <c r="C41" s="199">
        <v>1</v>
      </c>
      <c r="D41" s="199"/>
      <c r="E41" s="199">
        <v>1</v>
      </c>
      <c r="F41" s="199"/>
      <c r="G41" s="199">
        <v>1</v>
      </c>
      <c r="H41" s="199"/>
      <c r="I41" s="199">
        <v>1</v>
      </c>
      <c r="J41" s="199"/>
      <c r="K41" s="199">
        <v>1</v>
      </c>
      <c r="L41" s="199"/>
      <c r="M41" s="199">
        <v>1</v>
      </c>
      <c r="N41" s="199"/>
      <c r="O41" s="199">
        <v>1</v>
      </c>
      <c r="P41" s="185"/>
      <c r="Q41" s="94"/>
    </row>
    <row r="42" spans="1:17">
      <c r="A42" s="225"/>
      <c r="B42" s="196" t="s">
        <v>397</v>
      </c>
      <c r="C42" s="199">
        <v>1</v>
      </c>
      <c r="D42" s="199"/>
      <c r="E42" s="199">
        <v>1</v>
      </c>
      <c r="F42" s="199"/>
      <c r="G42" s="199">
        <v>1</v>
      </c>
      <c r="H42" s="199"/>
      <c r="I42" s="199">
        <v>1</v>
      </c>
      <c r="J42" s="199"/>
      <c r="K42" s="199">
        <v>1</v>
      </c>
      <c r="L42" s="199"/>
      <c r="M42" s="199">
        <v>1</v>
      </c>
      <c r="N42" s="199"/>
      <c r="O42" s="199">
        <v>1</v>
      </c>
      <c r="P42" s="185"/>
      <c r="Q42" s="98"/>
    </row>
    <row r="43" spans="1:17" ht="15.7" customHeight="1">
      <c r="A43" s="225"/>
      <c r="B43" s="196" t="s">
        <v>398</v>
      </c>
      <c r="C43" s="199">
        <v>1</v>
      </c>
      <c r="D43" s="199"/>
      <c r="E43" s="199">
        <v>1</v>
      </c>
      <c r="F43" s="199"/>
      <c r="G43" s="199">
        <v>1</v>
      </c>
      <c r="H43" s="199"/>
      <c r="I43" s="199">
        <v>1</v>
      </c>
      <c r="J43" s="199"/>
      <c r="K43" s="199">
        <v>1</v>
      </c>
      <c r="L43" s="199"/>
      <c r="M43" s="199">
        <v>1</v>
      </c>
      <c r="N43" s="199"/>
      <c r="O43" s="199">
        <v>1</v>
      </c>
      <c r="P43" s="185"/>
      <c r="Q43" s="98"/>
    </row>
    <row r="44" spans="1:17" ht="15" customHeight="1">
      <c r="A44" s="225"/>
      <c r="B44" s="196" t="s">
        <v>399</v>
      </c>
      <c r="C44" s="199">
        <v>1</v>
      </c>
      <c r="D44" s="199"/>
      <c r="E44" s="199">
        <v>1</v>
      </c>
      <c r="F44" s="199"/>
      <c r="G44" s="199">
        <v>1</v>
      </c>
      <c r="H44" s="199"/>
      <c r="I44" s="199">
        <v>1</v>
      </c>
      <c r="J44" s="199"/>
      <c r="K44" s="199">
        <v>1</v>
      </c>
      <c r="L44" s="199"/>
      <c r="M44" s="199">
        <v>1</v>
      </c>
      <c r="N44" s="199"/>
      <c r="O44" s="199">
        <v>1</v>
      </c>
      <c r="P44" s="185"/>
      <c r="Q44" s="151"/>
    </row>
    <row r="45" spans="1:17">
      <c r="A45" s="225"/>
      <c r="B45" s="196" t="s">
        <v>400</v>
      </c>
      <c r="C45" s="199">
        <v>1</v>
      </c>
      <c r="D45" s="199"/>
      <c r="E45" s="199">
        <v>1</v>
      </c>
      <c r="F45" s="199"/>
      <c r="G45" s="199">
        <v>1</v>
      </c>
      <c r="H45" s="199"/>
      <c r="I45" s="199">
        <v>1</v>
      </c>
      <c r="J45" s="199"/>
      <c r="K45" s="199">
        <v>1</v>
      </c>
      <c r="L45" s="199"/>
      <c r="M45" s="199">
        <v>1</v>
      </c>
      <c r="N45" s="199"/>
      <c r="O45" s="199">
        <v>1</v>
      </c>
      <c r="P45" s="185"/>
      <c r="Q45" s="126"/>
    </row>
    <row r="46" spans="1:17">
      <c r="A46" s="225"/>
      <c r="B46" s="196" t="s">
        <v>401</v>
      </c>
      <c r="C46" s="199">
        <v>1</v>
      </c>
      <c r="D46" s="199"/>
      <c r="E46" s="199">
        <v>1</v>
      </c>
      <c r="F46" s="199"/>
      <c r="G46" s="199">
        <v>1</v>
      </c>
      <c r="H46" s="199"/>
      <c r="I46" s="199">
        <v>1</v>
      </c>
      <c r="J46" s="199"/>
      <c r="K46" s="199">
        <v>1</v>
      </c>
      <c r="L46" s="199"/>
      <c r="M46" s="199">
        <v>1</v>
      </c>
      <c r="N46" s="199"/>
      <c r="O46" s="199">
        <v>1</v>
      </c>
      <c r="P46" s="185"/>
      <c r="Q46" s="119"/>
    </row>
    <row r="47" spans="1:17" ht="30">
      <c r="A47" s="225"/>
      <c r="B47" s="196" t="s">
        <v>402</v>
      </c>
      <c r="C47" s="199">
        <v>1</v>
      </c>
      <c r="D47" s="199"/>
      <c r="E47" s="199">
        <v>1</v>
      </c>
      <c r="F47" s="199"/>
      <c r="G47" s="199">
        <v>1</v>
      </c>
      <c r="H47" s="199"/>
      <c r="I47" s="199">
        <v>1</v>
      </c>
      <c r="J47" s="199"/>
      <c r="K47" s="199">
        <v>1</v>
      </c>
      <c r="L47" s="199"/>
      <c r="M47" s="199">
        <v>1</v>
      </c>
      <c r="N47" s="199"/>
      <c r="O47" s="199">
        <v>1</v>
      </c>
      <c r="P47" s="185"/>
      <c r="Q47" s="119"/>
    </row>
    <row r="48" spans="1:17">
      <c r="A48" s="225"/>
      <c r="B48" s="196" t="s">
        <v>403</v>
      </c>
      <c r="C48" s="199">
        <v>1</v>
      </c>
      <c r="D48" s="199"/>
      <c r="E48" s="199">
        <v>1</v>
      </c>
      <c r="F48" s="199"/>
      <c r="G48" s="199">
        <v>1</v>
      </c>
      <c r="H48" s="199"/>
      <c r="I48" s="199">
        <v>1</v>
      </c>
      <c r="J48" s="199"/>
      <c r="K48" s="199">
        <v>1</v>
      </c>
      <c r="L48" s="199"/>
      <c r="M48" s="199">
        <v>1</v>
      </c>
      <c r="N48" s="199"/>
      <c r="O48" s="199">
        <v>1</v>
      </c>
      <c r="P48" s="185"/>
      <c r="Q48" s="119"/>
    </row>
    <row r="49" spans="1:17">
      <c r="A49" s="209"/>
      <c r="B49" s="196" t="s">
        <v>404</v>
      </c>
      <c r="C49" s="199">
        <v>1</v>
      </c>
      <c r="D49" s="199"/>
      <c r="E49" s="199">
        <v>1</v>
      </c>
      <c r="F49" s="199"/>
      <c r="G49" s="199">
        <v>1</v>
      </c>
      <c r="H49" s="199"/>
      <c r="I49" s="199">
        <v>1</v>
      </c>
      <c r="J49" s="199"/>
      <c r="K49" s="199">
        <v>1</v>
      </c>
      <c r="L49" s="199"/>
      <c r="M49" s="199">
        <v>1</v>
      </c>
      <c r="N49" s="199"/>
      <c r="O49" s="199">
        <v>1</v>
      </c>
      <c r="P49" s="185"/>
      <c r="Q49" s="150"/>
    </row>
    <row r="50" spans="1:17">
      <c r="A50" s="208" t="s">
        <v>405</v>
      </c>
      <c r="B50" s="196" t="s">
        <v>400</v>
      </c>
      <c r="C50" s="199">
        <v>1</v>
      </c>
      <c r="D50" s="199"/>
      <c r="E50" s="199">
        <v>1</v>
      </c>
      <c r="F50" s="199"/>
      <c r="G50" s="199">
        <v>1</v>
      </c>
      <c r="H50" s="199"/>
      <c r="I50" s="199">
        <v>1</v>
      </c>
      <c r="J50" s="199"/>
      <c r="K50" s="199">
        <v>1</v>
      </c>
      <c r="L50" s="199"/>
      <c r="M50" s="199">
        <v>1</v>
      </c>
      <c r="N50" s="199"/>
      <c r="O50" s="199">
        <v>1</v>
      </c>
      <c r="P50" s="185"/>
      <c r="Q50" s="98"/>
    </row>
    <row r="51" spans="1:17">
      <c r="A51" s="225"/>
      <c r="B51" s="196" t="s">
        <v>392</v>
      </c>
      <c r="C51" s="199">
        <v>1</v>
      </c>
      <c r="D51" s="199"/>
      <c r="E51" s="199">
        <v>1</v>
      </c>
      <c r="F51" s="199"/>
      <c r="G51" s="199">
        <v>1</v>
      </c>
      <c r="H51" s="199"/>
      <c r="I51" s="199">
        <v>1</v>
      </c>
      <c r="J51" s="199"/>
      <c r="K51" s="199">
        <v>1</v>
      </c>
      <c r="L51" s="199"/>
      <c r="M51" s="199">
        <v>1</v>
      </c>
      <c r="N51" s="199"/>
      <c r="O51" s="199">
        <v>1</v>
      </c>
      <c r="P51" s="185"/>
      <c r="Q51" s="98"/>
    </row>
    <row r="52" spans="1:17">
      <c r="A52" s="225"/>
      <c r="B52" s="196" t="s">
        <v>399</v>
      </c>
      <c r="C52" s="199">
        <v>1</v>
      </c>
      <c r="D52" s="199"/>
      <c r="E52" s="199">
        <v>1</v>
      </c>
      <c r="F52" s="199"/>
      <c r="G52" s="199">
        <v>1</v>
      </c>
      <c r="H52" s="199"/>
      <c r="I52" s="199">
        <v>1</v>
      </c>
      <c r="J52" s="199"/>
      <c r="K52" s="199">
        <v>1</v>
      </c>
      <c r="L52" s="199"/>
      <c r="M52" s="199">
        <v>1</v>
      </c>
      <c r="N52" s="199"/>
      <c r="O52" s="199">
        <v>1</v>
      </c>
      <c r="P52" s="185"/>
      <c r="Q52" s="98"/>
    </row>
    <row r="53" spans="1:17">
      <c r="A53" s="225"/>
      <c r="B53" s="196" t="s">
        <v>401</v>
      </c>
      <c r="C53" s="199">
        <v>1</v>
      </c>
      <c r="D53" s="199"/>
      <c r="E53" s="199">
        <v>1</v>
      </c>
      <c r="F53" s="199"/>
      <c r="G53" s="199">
        <v>1</v>
      </c>
      <c r="H53" s="199"/>
      <c r="I53" s="199">
        <v>1</v>
      </c>
      <c r="J53" s="199"/>
      <c r="K53" s="199">
        <v>1</v>
      </c>
      <c r="L53" s="199"/>
      <c r="M53" s="199">
        <v>1</v>
      </c>
      <c r="N53" s="199"/>
      <c r="O53" s="199">
        <v>1</v>
      </c>
      <c r="P53" s="185"/>
      <c r="Q53" s="98"/>
    </row>
    <row r="54" spans="1:17">
      <c r="A54" s="225"/>
      <c r="B54" s="196" t="s">
        <v>391</v>
      </c>
      <c r="C54" s="199">
        <v>1</v>
      </c>
      <c r="D54" s="199"/>
      <c r="E54" s="199">
        <v>1</v>
      </c>
      <c r="F54" s="199"/>
      <c r="G54" s="199">
        <v>1</v>
      </c>
      <c r="H54" s="199"/>
      <c r="I54" s="199">
        <v>1</v>
      </c>
      <c r="J54" s="199"/>
      <c r="K54" s="199">
        <v>1</v>
      </c>
      <c r="L54" s="199"/>
      <c r="M54" s="199">
        <v>1</v>
      </c>
      <c r="N54" s="199"/>
      <c r="O54" s="199">
        <v>1</v>
      </c>
      <c r="P54" s="185"/>
      <c r="Q54" s="98"/>
    </row>
    <row r="55" spans="1:17">
      <c r="A55" s="209"/>
      <c r="B55" s="196" t="s">
        <v>404</v>
      </c>
      <c r="C55" s="199">
        <v>1</v>
      </c>
      <c r="D55" s="199"/>
      <c r="E55" s="199">
        <v>1</v>
      </c>
      <c r="F55" s="199"/>
      <c r="G55" s="199">
        <v>1</v>
      </c>
      <c r="H55" s="199"/>
      <c r="I55" s="199">
        <v>1</v>
      </c>
      <c r="J55" s="199"/>
      <c r="K55" s="199">
        <v>1</v>
      </c>
      <c r="L55" s="199"/>
      <c r="M55" s="199">
        <v>1</v>
      </c>
      <c r="N55" s="199"/>
      <c r="O55" s="199">
        <v>1</v>
      </c>
      <c r="P55" s="185"/>
      <c r="Q55" s="98"/>
    </row>
    <row r="56" spans="1:17">
      <c r="A56" s="187" t="s">
        <v>115</v>
      </c>
      <c r="B56" s="181"/>
      <c r="C56" s="181"/>
      <c r="D56" s="181"/>
      <c r="E56" s="181"/>
      <c r="F56" s="181"/>
      <c r="G56" s="181"/>
      <c r="H56" s="181"/>
      <c r="I56" s="181"/>
      <c r="J56" s="181"/>
      <c r="K56" s="181"/>
      <c r="L56" s="181"/>
      <c r="M56" s="181"/>
      <c r="N56" s="181"/>
      <c r="O56" s="181"/>
      <c r="P56" s="181"/>
      <c r="Q56" s="98"/>
    </row>
    <row r="57" spans="1:17">
      <c r="A57" s="158" t="s">
        <v>230</v>
      </c>
      <c r="B57" s="158"/>
      <c r="C57" s="158"/>
      <c r="D57" s="159"/>
      <c r="E57" s="159"/>
      <c r="F57" s="159"/>
      <c r="G57" s="159"/>
      <c r="H57" s="159"/>
      <c r="I57" s="159"/>
      <c r="J57" s="159"/>
      <c r="K57" s="159"/>
      <c r="L57" s="159"/>
      <c r="M57" s="159"/>
      <c r="N57" s="156"/>
      <c r="O57" s="156"/>
      <c r="P57" s="156"/>
      <c r="Q57" s="98"/>
    </row>
    <row r="58" spans="1:17">
      <c r="A58" s="158" t="s">
        <v>50</v>
      </c>
      <c r="B58" s="158"/>
      <c r="C58" s="158"/>
      <c r="D58" s="159"/>
      <c r="E58" s="159"/>
      <c r="F58" s="159"/>
      <c r="G58" s="159"/>
      <c r="H58" s="159"/>
      <c r="I58" s="159"/>
      <c r="J58" s="159"/>
      <c r="K58" s="159"/>
      <c r="L58" s="159"/>
      <c r="M58" s="159"/>
      <c r="N58" s="156"/>
      <c r="O58" s="156"/>
      <c r="P58" s="156"/>
      <c r="Q58" s="98"/>
    </row>
    <row r="59" spans="1:17">
      <c r="A59" s="186" t="s">
        <v>279</v>
      </c>
      <c r="B59" s="158"/>
      <c r="C59" s="158"/>
      <c r="D59" s="159"/>
      <c r="E59" s="159"/>
      <c r="F59" s="159"/>
      <c r="G59" s="159"/>
      <c r="H59" s="159"/>
      <c r="I59" s="159"/>
      <c r="J59" s="159"/>
      <c r="K59" s="159"/>
      <c r="L59" s="159"/>
      <c r="M59" s="159"/>
      <c r="N59" s="156"/>
      <c r="O59" s="156"/>
      <c r="P59" s="156"/>
      <c r="Q59" s="98"/>
    </row>
    <row r="60" spans="1:17">
      <c r="A60" s="158" t="s">
        <v>280</v>
      </c>
      <c r="B60" s="156"/>
      <c r="C60" s="156"/>
      <c r="D60" s="156"/>
      <c r="E60" s="156"/>
      <c r="F60" s="156"/>
      <c r="G60" s="156"/>
      <c r="H60" s="156"/>
      <c r="I60" s="156"/>
      <c r="J60" s="156"/>
      <c r="K60" s="156"/>
      <c r="L60" s="156"/>
      <c r="M60" s="156"/>
      <c r="N60" s="156"/>
      <c r="O60" s="156"/>
      <c r="P60" s="156"/>
      <c r="Q60" s="98"/>
    </row>
    <row r="61" spans="1:17">
      <c r="A61" s="186" t="s">
        <v>281</v>
      </c>
      <c r="B61" s="158"/>
      <c r="C61" s="158"/>
      <c r="D61" s="159"/>
      <c r="E61" s="159"/>
      <c r="F61" s="159"/>
      <c r="G61" s="159"/>
      <c r="H61" s="159"/>
      <c r="I61" s="159"/>
      <c r="J61" s="159"/>
      <c r="K61" s="159"/>
      <c r="L61" s="159"/>
      <c r="M61" s="159"/>
      <c r="N61" s="156"/>
      <c r="O61" s="156"/>
      <c r="P61" s="156"/>
      <c r="Q61" s="98"/>
    </row>
    <row r="62" spans="1:17">
      <c r="A62" s="186" t="s">
        <v>187</v>
      </c>
      <c r="B62" s="166"/>
      <c r="C62" s="166"/>
      <c r="D62" s="166"/>
      <c r="E62" s="184"/>
      <c r="F62" s="184"/>
      <c r="G62" s="184"/>
      <c r="H62" s="184"/>
      <c r="I62" s="184"/>
      <c r="J62" s="184"/>
      <c r="K62" s="184"/>
      <c r="L62" s="184"/>
      <c r="M62" s="184"/>
      <c r="N62" s="184"/>
      <c r="O62" s="184"/>
      <c r="P62" s="184"/>
      <c r="Q62" s="98"/>
    </row>
    <row r="63" spans="1:17">
      <c r="A63" s="186" t="s">
        <v>244</v>
      </c>
      <c r="B63" s="158"/>
      <c r="C63" s="158"/>
      <c r="D63" s="159"/>
      <c r="E63" s="159"/>
      <c r="F63" s="159"/>
      <c r="G63" s="159"/>
      <c r="H63" s="159"/>
      <c r="I63" s="159"/>
      <c r="J63" s="159"/>
      <c r="K63" s="159"/>
      <c r="L63" s="159"/>
      <c r="M63" s="159"/>
      <c r="N63" s="156"/>
      <c r="O63" s="156"/>
      <c r="P63" s="156"/>
      <c r="Q63" s="98"/>
    </row>
    <row r="64" spans="1:17">
      <c r="A64" s="186" t="s">
        <v>278</v>
      </c>
      <c r="B64" s="193"/>
      <c r="C64" s="193"/>
      <c r="D64" s="193"/>
      <c r="E64" s="193"/>
      <c r="F64" s="193"/>
      <c r="G64" s="193"/>
      <c r="H64" s="193"/>
      <c r="I64" s="193"/>
      <c r="J64" s="193"/>
      <c r="K64" s="193"/>
      <c r="L64" s="193"/>
      <c r="M64" s="193"/>
      <c r="N64" s="156"/>
      <c r="O64" s="156"/>
      <c r="P64" s="156"/>
      <c r="Q64" s="98"/>
    </row>
    <row r="65" spans="1:17">
      <c r="A65" s="193"/>
      <c r="B65" s="193"/>
      <c r="C65" s="193"/>
      <c r="D65" s="193"/>
      <c r="E65" s="193"/>
      <c r="F65" s="193"/>
      <c r="G65" s="193"/>
      <c r="H65" s="193"/>
      <c r="I65" s="193"/>
      <c r="J65" s="193"/>
      <c r="K65" s="193"/>
      <c r="L65" s="193"/>
      <c r="M65" s="193"/>
      <c r="N65" s="156"/>
      <c r="O65" s="156"/>
      <c r="P65" s="156"/>
      <c r="Q65" s="156"/>
    </row>
    <row r="66" spans="1:17">
      <c r="A66" s="193"/>
      <c r="B66" s="193"/>
      <c r="C66" s="193"/>
      <c r="D66" s="193"/>
      <c r="E66" s="193"/>
      <c r="F66" s="193"/>
      <c r="G66" s="193"/>
      <c r="H66" s="193"/>
      <c r="I66" s="193"/>
      <c r="J66" s="193"/>
      <c r="K66" s="193"/>
      <c r="L66" s="193"/>
      <c r="M66" s="193"/>
      <c r="N66" s="156"/>
      <c r="O66" s="156"/>
      <c r="P66" s="156"/>
      <c r="Q66" s="156"/>
    </row>
    <row r="67" spans="1:17">
      <c r="A67" s="171" t="s">
        <v>253</v>
      </c>
      <c r="B67" s="174"/>
      <c r="C67" s="174"/>
      <c r="D67" s="174"/>
      <c r="E67" s="174"/>
      <c r="F67" s="174"/>
      <c r="G67" s="174"/>
      <c r="H67" s="174"/>
      <c r="I67" s="174"/>
      <c r="J67" s="174"/>
      <c r="K67" s="174"/>
      <c r="L67" s="174"/>
      <c r="M67" s="174"/>
      <c r="N67" s="174"/>
      <c r="O67" s="174"/>
      <c r="P67" s="174"/>
      <c r="Q67" s="174"/>
    </row>
    <row r="68" spans="1:17">
      <c r="A68" s="189" t="s">
        <v>38</v>
      </c>
      <c r="B68" s="168" t="s">
        <v>39</v>
      </c>
      <c r="C68" s="156"/>
      <c r="D68" s="159"/>
      <c r="E68" s="159"/>
      <c r="F68" s="159"/>
      <c r="G68" s="159"/>
      <c r="H68" s="159"/>
      <c r="I68" s="159"/>
      <c r="J68" s="159"/>
      <c r="K68" s="175"/>
      <c r="L68" s="175"/>
      <c r="M68" s="161"/>
      <c r="N68" s="156"/>
      <c r="O68" s="156"/>
      <c r="P68" s="156"/>
      <c r="Q68" s="156"/>
    </row>
    <row r="69" spans="1:17">
      <c r="A69" s="179">
        <v>44287</v>
      </c>
      <c r="B69" s="165" t="s">
        <v>10</v>
      </c>
      <c r="C69" s="156"/>
      <c r="D69" s="159"/>
      <c r="E69" s="159"/>
      <c r="F69" s="159"/>
      <c r="G69" s="159"/>
      <c r="H69" s="159"/>
      <c r="I69" s="163"/>
      <c r="J69" s="161"/>
      <c r="K69" s="161"/>
      <c r="L69" s="156"/>
      <c r="M69" s="161"/>
      <c r="N69" s="156"/>
      <c r="O69" s="156"/>
      <c r="P69" s="156"/>
      <c r="Q69" s="156"/>
    </row>
    <row r="70" spans="1:17">
      <c r="A70" s="156"/>
      <c r="B70" s="156"/>
      <c r="C70" s="156"/>
      <c r="D70" s="222" t="s">
        <v>126</v>
      </c>
      <c r="E70" s="223"/>
      <c r="F70" s="223"/>
      <c r="G70" s="223"/>
      <c r="H70" s="224"/>
      <c r="I70" s="222" t="s">
        <v>374</v>
      </c>
      <c r="J70" s="223"/>
      <c r="K70" s="223"/>
      <c r="L70" s="223"/>
      <c r="M70" s="223"/>
      <c r="N70" s="223"/>
      <c r="O70" s="223"/>
      <c r="P70" s="223"/>
      <c r="Q70" s="224"/>
    </row>
    <row r="71" spans="1:17" ht="60">
      <c r="A71" s="162" t="s">
        <v>123</v>
      </c>
      <c r="B71" s="162" t="s">
        <v>133</v>
      </c>
      <c r="C71" s="162" t="s">
        <v>132</v>
      </c>
      <c r="D71" s="157" t="s">
        <v>375</v>
      </c>
      <c r="E71" s="157" t="s">
        <v>376</v>
      </c>
      <c r="F71" s="157" t="s">
        <v>190</v>
      </c>
      <c r="G71" s="157" t="s">
        <v>189</v>
      </c>
      <c r="H71" s="192" t="s">
        <v>407</v>
      </c>
      <c r="I71" s="157" t="s">
        <v>224</v>
      </c>
      <c r="J71" s="157" t="s">
        <v>223</v>
      </c>
      <c r="K71" s="192" t="s">
        <v>408</v>
      </c>
      <c r="L71" s="157" t="s">
        <v>222</v>
      </c>
      <c r="M71" s="157" t="s">
        <v>220</v>
      </c>
      <c r="N71" s="192" t="s">
        <v>409</v>
      </c>
      <c r="O71" s="157" t="s">
        <v>191</v>
      </c>
      <c r="P71" s="157" t="s">
        <v>188</v>
      </c>
      <c r="Q71" s="192" t="s">
        <v>410</v>
      </c>
    </row>
    <row r="72" spans="1:17">
      <c r="A72" s="165" t="s">
        <v>388</v>
      </c>
      <c r="B72" s="165" t="s">
        <v>381</v>
      </c>
      <c r="C72" s="165" t="s">
        <v>411</v>
      </c>
      <c r="D72" s="185">
        <v>58</v>
      </c>
      <c r="E72" s="296">
        <v>162.14802</v>
      </c>
      <c r="F72" s="298">
        <v>1451</v>
      </c>
      <c r="G72" s="185">
        <v>1396</v>
      </c>
      <c r="H72" s="195">
        <f>(F72-G72)/G72</f>
        <v>3.9398280802292261E-2</v>
      </c>
      <c r="I72" s="185" t="s">
        <v>381</v>
      </c>
      <c r="J72" s="185" t="s">
        <v>381</v>
      </c>
      <c r="K72" s="195" t="s">
        <v>381</v>
      </c>
      <c r="L72" s="299">
        <v>120</v>
      </c>
      <c r="M72" s="185">
        <v>68</v>
      </c>
      <c r="N72" s="195">
        <f>(L72-M72)/M72</f>
        <v>0.76470588235294112</v>
      </c>
      <c r="O72" s="185" t="s">
        <v>381</v>
      </c>
      <c r="P72" s="185" t="s">
        <v>381</v>
      </c>
      <c r="Q72" s="195" t="s">
        <v>381</v>
      </c>
    </row>
    <row r="73" spans="1:17">
      <c r="A73" s="165" t="s">
        <v>405</v>
      </c>
      <c r="B73" s="165" t="s">
        <v>381</v>
      </c>
      <c r="C73" s="165" t="s">
        <v>412</v>
      </c>
      <c r="D73" s="185">
        <v>36</v>
      </c>
      <c r="E73" s="297">
        <v>20.71949</v>
      </c>
      <c r="F73" s="298">
        <v>555</v>
      </c>
      <c r="G73" s="185">
        <v>437</v>
      </c>
      <c r="H73" s="195">
        <f>(F73-G73)/G73</f>
        <v>0.27002288329519453</v>
      </c>
      <c r="I73" s="185" t="s">
        <v>381</v>
      </c>
      <c r="J73" s="185" t="s">
        <v>381</v>
      </c>
      <c r="K73" s="195" t="s">
        <v>381</v>
      </c>
      <c r="L73" s="299">
        <v>45</v>
      </c>
      <c r="M73" s="185">
        <v>20</v>
      </c>
      <c r="N73" s="195">
        <f>(L73-M73)/M73</f>
        <v>1.25</v>
      </c>
      <c r="O73" s="185" t="s">
        <v>381</v>
      </c>
      <c r="P73" s="185" t="s">
        <v>381</v>
      </c>
      <c r="Q73" s="195" t="s">
        <v>381</v>
      </c>
    </row>
    <row r="74" spans="1:17">
      <c r="A74" s="186" t="s">
        <v>384</v>
      </c>
      <c r="B74" s="158"/>
      <c r="C74" s="159"/>
      <c r="D74" s="159"/>
      <c r="E74" s="159"/>
      <c r="F74" s="159"/>
      <c r="G74" s="159"/>
      <c r="H74" s="159"/>
      <c r="I74" s="159"/>
      <c r="J74" s="159"/>
      <c r="K74" s="159"/>
      <c r="L74" s="156"/>
      <c r="M74" s="159"/>
      <c r="N74" s="156"/>
      <c r="O74" s="156"/>
      <c r="P74" s="156"/>
      <c r="Q74" s="156"/>
    </row>
    <row r="75" spans="1:17">
      <c r="A75" s="186" t="s">
        <v>385</v>
      </c>
      <c r="B75" s="158"/>
      <c r="C75" s="159"/>
      <c r="D75" s="159"/>
      <c r="E75" s="159"/>
      <c r="F75" s="159"/>
      <c r="G75" s="159"/>
      <c r="H75" s="159"/>
      <c r="I75" s="159"/>
      <c r="J75" s="159"/>
      <c r="K75" s="159"/>
      <c r="L75" s="156"/>
      <c r="M75" s="159"/>
      <c r="N75" s="156"/>
      <c r="O75" s="156"/>
      <c r="P75" s="156"/>
      <c r="Q75" s="156"/>
    </row>
    <row r="76" spans="1:17">
      <c r="A76" s="186" t="s">
        <v>386</v>
      </c>
      <c r="B76" s="158"/>
      <c r="C76" s="159"/>
      <c r="D76" s="159"/>
      <c r="E76" s="159"/>
      <c r="F76" s="159"/>
      <c r="G76" s="159"/>
      <c r="H76" s="159"/>
      <c r="I76" s="159"/>
      <c r="J76" s="159"/>
      <c r="K76" s="159"/>
      <c r="L76" s="159"/>
      <c r="M76" s="159"/>
      <c r="N76" s="156"/>
      <c r="O76" s="156"/>
      <c r="P76" s="156"/>
      <c r="Q76" s="156"/>
    </row>
    <row r="77" spans="1:17">
      <c r="A77" s="186" t="s">
        <v>387</v>
      </c>
      <c r="B77" s="158"/>
      <c r="C77" s="159"/>
      <c r="D77" s="159"/>
      <c r="E77" s="159"/>
      <c r="F77" s="159"/>
      <c r="G77" s="159"/>
      <c r="H77" s="159"/>
      <c r="I77" s="159"/>
      <c r="J77" s="159"/>
      <c r="K77" s="159"/>
      <c r="L77" s="159"/>
      <c r="M77" s="159"/>
      <c r="N77" s="156"/>
      <c r="O77" s="156"/>
      <c r="P77" s="156"/>
      <c r="Q77" s="156"/>
    </row>
    <row r="78" spans="1:17">
      <c r="A78" s="158"/>
      <c r="B78" s="158"/>
      <c r="C78" s="159"/>
      <c r="D78" s="159"/>
      <c r="E78" s="159"/>
      <c r="F78" s="159"/>
      <c r="G78" s="159"/>
      <c r="H78" s="159"/>
      <c r="I78" s="159"/>
      <c r="J78" s="159"/>
      <c r="K78" s="159"/>
      <c r="L78" s="159"/>
      <c r="M78" s="159"/>
      <c r="N78" s="156"/>
      <c r="O78" s="156"/>
      <c r="P78" s="156"/>
      <c r="Q78" s="156"/>
    </row>
    <row r="79" spans="1:17">
      <c r="A79" s="158"/>
      <c r="B79" s="158"/>
      <c r="C79" s="159"/>
      <c r="D79" s="159"/>
      <c r="E79" s="159"/>
      <c r="F79" s="159"/>
      <c r="G79" s="159"/>
      <c r="H79" s="159"/>
      <c r="I79" s="159"/>
      <c r="J79" s="159"/>
      <c r="K79" s="159"/>
      <c r="L79" s="159"/>
      <c r="M79" s="159"/>
      <c r="N79" s="156"/>
      <c r="O79" s="156"/>
      <c r="P79" s="156"/>
      <c r="Q79" s="156"/>
    </row>
    <row r="80" spans="1:17">
      <c r="A80" s="171" t="s">
        <v>192</v>
      </c>
      <c r="B80" s="172"/>
      <c r="C80" s="194"/>
      <c r="D80" s="183"/>
      <c r="E80" s="183"/>
      <c r="F80" s="183"/>
      <c r="G80" s="183"/>
      <c r="H80" s="183"/>
      <c r="I80" s="183"/>
      <c r="J80" s="183"/>
      <c r="K80" s="183"/>
      <c r="L80" s="183"/>
      <c r="M80" s="183"/>
      <c r="N80" s="156"/>
      <c r="O80" s="156"/>
      <c r="P80" s="156"/>
      <c r="Q80" s="156"/>
    </row>
    <row r="81" spans="1:17" ht="255">
      <c r="A81" s="173" t="s">
        <v>262</v>
      </c>
      <c r="B81" s="173" t="s">
        <v>440</v>
      </c>
      <c r="C81" s="159"/>
      <c r="D81" s="159"/>
      <c r="E81" s="159"/>
      <c r="F81" s="159"/>
      <c r="G81" s="159"/>
      <c r="H81" s="159"/>
      <c r="I81" s="159"/>
      <c r="J81" s="159"/>
      <c r="K81" s="159"/>
      <c r="L81" s="159"/>
      <c r="M81" s="159"/>
      <c r="N81" s="98"/>
      <c r="O81" s="98"/>
      <c r="P81" s="98"/>
      <c r="Q81" s="98"/>
    </row>
    <row r="82" spans="1:17" ht="375">
      <c r="A82" s="173" t="s">
        <v>263</v>
      </c>
      <c r="B82" s="173" t="s">
        <v>441</v>
      </c>
      <c r="C82" s="159"/>
      <c r="D82" s="156"/>
      <c r="E82" s="156"/>
      <c r="F82" s="156"/>
      <c r="G82" s="156"/>
      <c r="H82" s="156"/>
      <c r="I82" s="156"/>
      <c r="J82" s="156"/>
      <c r="K82" s="156"/>
      <c r="L82" s="156"/>
      <c r="M82" s="156"/>
      <c r="N82" s="98"/>
      <c r="O82" s="98"/>
      <c r="P82" s="98"/>
      <c r="Q82" s="98"/>
    </row>
  </sheetData>
  <mergeCells count="18">
    <mergeCell ref="M33:N33"/>
    <mergeCell ref="O33:P33"/>
    <mergeCell ref="A35:A49"/>
    <mergeCell ref="A50:A55"/>
    <mergeCell ref="D70:H70"/>
    <mergeCell ref="I70:Q70"/>
    <mergeCell ref="A10:A24"/>
    <mergeCell ref="D10:D24"/>
    <mergeCell ref="H11:H24"/>
    <mergeCell ref="A25:A30"/>
    <mergeCell ref="D25:D30"/>
    <mergeCell ref="H25:H30"/>
    <mergeCell ref="B32:P32"/>
    <mergeCell ref="C33:D33"/>
    <mergeCell ref="E33:F33"/>
    <mergeCell ref="G33:H33"/>
    <mergeCell ref="I33:J33"/>
    <mergeCell ref="K33:L33"/>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3"/>
  <sheetViews>
    <sheetView zoomScale="85" zoomScaleNormal="85" workbookViewId="0">
      <selection activeCell="B7" sqref="B7"/>
    </sheetView>
  </sheetViews>
  <sheetFormatPr defaultColWidth="9.06640625" defaultRowHeight="15.75"/>
  <cols>
    <col min="1" max="1" width="22.46484375" style="66" customWidth="1"/>
    <col min="2" max="2" width="18.59765625" style="66" customWidth="1"/>
    <col min="3" max="3" width="16.9296875" style="66" customWidth="1"/>
    <col min="4" max="5" width="16.06640625" style="66" customWidth="1"/>
    <col min="6" max="6" width="16.19921875" style="66" customWidth="1"/>
    <col min="7" max="7" width="22.59765625" style="66" customWidth="1"/>
    <col min="8" max="8" width="35.59765625" style="66" customWidth="1"/>
    <col min="9" max="16384" width="9.06640625" style="66"/>
  </cols>
  <sheetData>
    <row r="1" spans="1:9" s="13" customFormat="1" ht="17.25">
      <c r="A1" s="12" t="s">
        <v>254</v>
      </c>
      <c r="B1" s="12"/>
    </row>
    <row r="2" spans="1:9" s="13" customFormat="1">
      <c r="A2" s="62" t="s">
        <v>203</v>
      </c>
    </row>
    <row r="3" spans="1:9" s="13" customFormat="1" ht="17.25">
      <c r="A3" s="62" t="s">
        <v>198</v>
      </c>
      <c r="B3" s="12"/>
    </row>
    <row r="4" spans="1:9" s="56" customFormat="1" ht="15">
      <c r="A4" s="62" t="s">
        <v>209</v>
      </c>
    </row>
    <row r="5" spans="1:9">
      <c r="A5" s="60" t="s">
        <v>38</v>
      </c>
      <c r="B5" s="60" t="s">
        <v>39</v>
      </c>
      <c r="I5" s="69"/>
    </row>
    <row r="6" spans="1:9">
      <c r="A6" s="314">
        <v>44287</v>
      </c>
      <c r="B6" s="58" t="s">
        <v>10</v>
      </c>
      <c r="I6" s="69"/>
    </row>
    <row r="7" spans="1:9" ht="60">
      <c r="A7" s="23" t="s">
        <v>28</v>
      </c>
      <c r="B7" s="5" t="s">
        <v>179</v>
      </c>
      <c r="C7" s="5" t="s">
        <v>27</v>
      </c>
      <c r="D7" s="5" t="s">
        <v>206</v>
      </c>
      <c r="E7" s="5" t="s">
        <v>40</v>
      </c>
      <c r="F7" s="5" t="s">
        <v>41</v>
      </c>
      <c r="G7" s="5" t="s">
        <v>215</v>
      </c>
      <c r="H7" s="5" t="s">
        <v>114</v>
      </c>
      <c r="I7" s="69"/>
    </row>
    <row r="8" spans="1:9" ht="30">
      <c r="A8" s="27" t="s">
        <v>427</v>
      </c>
      <c r="B8" s="27" t="s">
        <v>428</v>
      </c>
      <c r="C8" s="31" t="s">
        <v>147</v>
      </c>
      <c r="D8" s="31" t="s">
        <v>429</v>
      </c>
      <c r="E8" s="31" t="s">
        <v>430</v>
      </c>
      <c r="F8" s="31" t="s">
        <v>424</v>
      </c>
      <c r="G8" s="31" t="s">
        <v>431</v>
      </c>
      <c r="H8" s="31"/>
    </row>
    <row r="9" spans="1:9" ht="30">
      <c r="A9" s="308" t="s">
        <v>435</v>
      </c>
      <c r="B9" s="308" t="s">
        <v>213</v>
      </c>
      <c r="C9" s="309" t="s">
        <v>174</v>
      </c>
      <c r="D9" s="309" t="s">
        <v>436</v>
      </c>
      <c r="E9" s="309" t="s">
        <v>430</v>
      </c>
      <c r="F9" s="309" t="s">
        <v>337</v>
      </c>
      <c r="G9" s="309" t="s">
        <v>431</v>
      </c>
      <c r="H9" s="309" t="s">
        <v>437</v>
      </c>
    </row>
    <row r="10" spans="1:9">
      <c r="A10" s="27"/>
      <c r="B10" s="27"/>
      <c r="C10" s="31"/>
      <c r="D10" s="31"/>
      <c r="E10" s="31"/>
      <c r="F10" s="31"/>
      <c r="G10" s="31"/>
      <c r="H10" s="31"/>
    </row>
    <row r="11" spans="1:9">
      <c r="A11" s="27"/>
      <c r="B11" s="27"/>
      <c r="C11" s="31"/>
      <c r="D11" s="31"/>
      <c r="E11" s="31"/>
      <c r="F11" s="31"/>
      <c r="G11" s="31"/>
      <c r="H11" s="31"/>
    </row>
    <row r="12" spans="1:9" s="79" customFormat="1">
      <c r="A12" s="77" t="s">
        <v>180</v>
      </c>
      <c r="B12" s="77"/>
      <c r="C12" s="78"/>
      <c r="D12" s="78"/>
      <c r="E12" s="78"/>
      <c r="F12" s="78"/>
      <c r="G12" s="78"/>
      <c r="H12" s="78"/>
    </row>
    <row r="13" spans="1:9" s="79" customFormat="1">
      <c r="A13" s="77" t="s">
        <v>212</v>
      </c>
      <c r="C13" s="78"/>
      <c r="D13" s="78"/>
      <c r="E13" s="78"/>
      <c r="F13" s="78"/>
      <c r="G13" s="78"/>
      <c r="H13" s="78"/>
    </row>
    <row r="14" spans="1:9" s="79" customFormat="1">
      <c r="A14" s="77" t="s">
        <v>213</v>
      </c>
      <c r="C14" s="78"/>
      <c r="D14" s="78"/>
      <c r="E14" s="78"/>
      <c r="F14" s="78"/>
      <c r="G14" s="78"/>
      <c r="H14" s="78"/>
    </row>
    <row r="15" spans="1:9" s="79" customFormat="1">
      <c r="A15" s="77" t="s">
        <v>221</v>
      </c>
      <c r="C15" s="78"/>
      <c r="D15" s="78"/>
      <c r="E15" s="78"/>
      <c r="F15" s="78"/>
      <c r="G15" s="78"/>
      <c r="H15" s="78"/>
    </row>
    <row r="16" spans="1:9" s="79" customFormat="1">
      <c r="A16" s="77" t="s">
        <v>214</v>
      </c>
      <c r="C16" s="78"/>
      <c r="D16" s="78"/>
      <c r="E16" s="78"/>
      <c r="F16" s="78"/>
      <c r="G16" s="78"/>
      <c r="H16" s="78"/>
    </row>
    <row r="17" spans="1:8" s="79" customFormat="1">
      <c r="A17" s="77" t="s">
        <v>193</v>
      </c>
      <c r="C17" s="78"/>
      <c r="D17" s="78"/>
      <c r="E17" s="78"/>
      <c r="F17" s="78"/>
      <c r="G17" s="78"/>
      <c r="H17" s="78"/>
    </row>
    <row r="18" spans="1:8">
      <c r="A18" s="7" t="s">
        <v>288</v>
      </c>
    </row>
    <row r="21" spans="1:8">
      <c r="A21" s="72" t="s">
        <v>192</v>
      </c>
      <c r="B21" s="73"/>
      <c r="C21" s="74"/>
    </row>
    <row r="22" spans="1:8" ht="409.5">
      <c r="A22" s="82" t="s">
        <v>257</v>
      </c>
      <c r="B22" s="75" t="s">
        <v>442</v>
      </c>
      <c r="C22" s="65"/>
    </row>
    <row r="23" spans="1:8">
      <c r="A23" s="75"/>
      <c r="B23" s="75"/>
      <c r="C23" s="65"/>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2"/>
  <sheetViews>
    <sheetView zoomScaleNormal="100" workbookViewId="0">
      <selection activeCell="C5" sqref="C5"/>
    </sheetView>
  </sheetViews>
  <sheetFormatPr defaultColWidth="9.06640625" defaultRowHeight="15"/>
  <cols>
    <col min="1" max="1" width="18.9296875" style="8" customWidth="1"/>
    <col min="2" max="2" width="24.19921875" style="8" customWidth="1"/>
    <col min="3" max="3" width="20.53125" style="8" customWidth="1"/>
    <col min="4" max="4" width="20.59765625" style="8" customWidth="1"/>
    <col min="5" max="5" width="21.06640625" style="8" customWidth="1"/>
    <col min="6" max="6" width="19.33203125" style="8" customWidth="1"/>
    <col min="7" max="7" width="25.33203125" style="8" customWidth="1"/>
    <col min="8" max="8" width="31.06640625" style="8" customWidth="1"/>
    <col min="9" max="9" width="23.796875" style="8" customWidth="1"/>
    <col min="10" max="16384" width="9.06640625" style="8"/>
  </cols>
  <sheetData>
    <row r="1" spans="1:7" ht="17.25">
      <c r="A1" s="6" t="s">
        <v>255</v>
      </c>
      <c r="B1" s="6"/>
    </row>
    <row r="2" spans="1:7" s="65" customFormat="1" ht="15.75">
      <c r="A2" s="62" t="s">
        <v>204</v>
      </c>
    </row>
    <row r="3" spans="1:7" s="65" customFormat="1" ht="15.75">
      <c r="A3" s="62" t="s">
        <v>205</v>
      </c>
    </row>
    <row r="4" spans="1:7" s="56" customFormat="1">
      <c r="A4" s="62" t="s">
        <v>209</v>
      </c>
    </row>
    <row r="5" spans="1:7">
      <c r="A5" s="60" t="s">
        <v>38</v>
      </c>
      <c r="B5" s="60" t="s">
        <v>39</v>
      </c>
      <c r="D5" s="29"/>
      <c r="E5" s="29"/>
      <c r="F5" s="29"/>
      <c r="G5" s="29"/>
    </row>
    <row r="6" spans="1:7">
      <c r="A6" s="180">
        <v>44287</v>
      </c>
      <c r="B6" s="41" t="s">
        <v>10</v>
      </c>
      <c r="D6" s="29"/>
      <c r="E6" s="29"/>
      <c r="F6" s="29"/>
      <c r="G6" s="29"/>
    </row>
    <row r="7" spans="1:7" ht="14.55" customHeight="1">
      <c r="B7" s="222" t="s">
        <v>131</v>
      </c>
      <c r="C7" s="223"/>
      <c r="D7" s="224"/>
    </row>
    <row r="8" spans="1:7" ht="60">
      <c r="A8" s="23" t="s">
        <v>299</v>
      </c>
      <c r="B8" s="5" t="s">
        <v>42</v>
      </c>
      <c r="C8" s="5" t="s">
        <v>52</v>
      </c>
      <c r="D8" s="5" t="s">
        <v>51</v>
      </c>
      <c r="E8" s="55" t="s">
        <v>185</v>
      </c>
      <c r="F8" s="55" t="s">
        <v>197</v>
      </c>
    </row>
    <row r="9" spans="1:7" ht="15" customHeight="1">
      <c r="A9" s="30" t="s">
        <v>404</v>
      </c>
      <c r="B9" s="164" t="s">
        <v>413</v>
      </c>
      <c r="C9" s="164" t="s">
        <v>415</v>
      </c>
      <c r="D9" s="164" t="s">
        <v>414</v>
      </c>
      <c r="E9" s="28"/>
      <c r="F9" s="28"/>
    </row>
    <row r="10" spans="1:7">
      <c r="A10" s="30"/>
      <c r="B10" s="24"/>
      <c r="C10" s="24"/>
      <c r="D10" s="24"/>
      <c r="E10" s="28"/>
      <c r="F10" s="28"/>
    </row>
    <row r="11" spans="1:7">
      <c r="A11" s="30"/>
      <c r="B11" s="24"/>
      <c r="C11" s="24"/>
      <c r="D11" s="24"/>
      <c r="E11" s="28"/>
      <c r="F11" s="28"/>
    </row>
    <row r="12" spans="1:7">
      <c r="A12" s="81"/>
    </row>
    <row r="14" spans="1:7" ht="15.75">
      <c r="A14" s="72" t="s">
        <v>192</v>
      </c>
      <c r="B14" s="73"/>
      <c r="C14" s="74"/>
    </row>
    <row r="15" spans="1:7" ht="45">
      <c r="A15" s="75" t="s">
        <v>258</v>
      </c>
      <c r="B15" s="75" t="s">
        <v>443</v>
      </c>
      <c r="C15" s="65"/>
    </row>
    <row r="21" spans="1:2">
      <c r="A21" s="4"/>
      <c r="B21" s="4"/>
    </row>
    <row r="22" spans="1:2">
      <c r="A22" s="4"/>
      <c r="B22" s="4"/>
    </row>
  </sheetData>
  <mergeCells count="1">
    <mergeCell ref="B7:D7"/>
  </mergeCells>
  <pageMargins left="0.7" right="0.7" top="0.75" bottom="0.75" header="0.3" footer="0.3"/>
  <pageSetup paperSize="9" scale="94"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96"/>
  <sheetViews>
    <sheetView zoomScale="85" zoomScaleNormal="85" workbookViewId="0">
      <selection activeCell="C4" sqref="C4"/>
    </sheetView>
  </sheetViews>
  <sheetFormatPr defaultColWidth="9.06640625" defaultRowHeight="15"/>
  <cols>
    <col min="1" max="1" width="27.59765625" style="8" customWidth="1"/>
    <col min="2" max="2" width="26.06640625" style="8" customWidth="1"/>
    <col min="3" max="3" width="25.33203125" style="8" customWidth="1"/>
    <col min="4" max="4" width="24.9296875" style="8" customWidth="1"/>
    <col min="5" max="5" width="29.46484375" style="8" customWidth="1"/>
    <col min="6" max="6" width="17.53125" style="8" customWidth="1"/>
    <col min="7" max="16384" width="9.06640625" style="8"/>
  </cols>
  <sheetData>
    <row r="1" spans="1:6" s="56" customFormat="1">
      <c r="A1" s="62" t="s">
        <v>209</v>
      </c>
    </row>
    <row r="2" spans="1:6" ht="17.25">
      <c r="A2" s="6" t="s">
        <v>186</v>
      </c>
    </row>
    <row r="3" spans="1:6">
      <c r="A3" s="62" t="s">
        <v>207</v>
      </c>
    </row>
    <row r="4" spans="1:6" s="65" customFormat="1" ht="15.75">
      <c r="A4" s="62" t="s">
        <v>208</v>
      </c>
    </row>
    <row r="5" spans="1:6" ht="15" customHeight="1">
      <c r="A5" s="60" t="s">
        <v>38</v>
      </c>
      <c r="B5" s="60" t="s">
        <v>39</v>
      </c>
    </row>
    <row r="6" spans="1:6" ht="20.45" customHeight="1">
      <c r="A6" s="300">
        <v>44287</v>
      </c>
      <c r="B6" s="31" t="s">
        <v>10</v>
      </c>
      <c r="F6" s="25"/>
    </row>
    <row r="7" spans="1:6" ht="30">
      <c r="A7" s="1" t="s">
        <v>219</v>
      </c>
      <c r="B7" s="5" t="s">
        <v>31</v>
      </c>
      <c r="C7" s="5" t="s">
        <v>54</v>
      </c>
      <c r="D7" s="5" t="s">
        <v>296</v>
      </c>
      <c r="E7" s="5" t="s">
        <v>298</v>
      </c>
    </row>
    <row r="8" spans="1:6" ht="30">
      <c r="A8" s="18"/>
      <c r="B8" s="31" t="s">
        <v>199</v>
      </c>
      <c r="C8" s="31"/>
      <c r="D8" s="31"/>
      <c r="E8" s="31"/>
    </row>
    <row r="9" spans="1:6">
      <c r="A9" s="18"/>
      <c r="B9" s="31"/>
      <c r="C9" s="31"/>
      <c r="D9" s="31"/>
    </row>
    <row r="10" spans="1:6" ht="30">
      <c r="A10" s="20" t="s">
        <v>55</v>
      </c>
      <c r="B10" s="5" t="s">
        <v>56</v>
      </c>
      <c r="C10" s="5" t="s">
        <v>57</v>
      </c>
      <c r="D10" s="5"/>
    </row>
    <row r="11" spans="1:6">
      <c r="A11" s="11" t="s">
        <v>212</v>
      </c>
      <c r="B11" s="301">
        <v>0.53579295154185025</v>
      </c>
      <c r="C11" s="316" t="s">
        <v>444</v>
      </c>
      <c r="D11" s="19"/>
    </row>
    <row r="12" spans="1:6" ht="30">
      <c r="A12" s="11" t="s">
        <v>213</v>
      </c>
      <c r="B12" s="301">
        <v>8.4618208516886922E-2</v>
      </c>
      <c r="C12" s="317"/>
      <c r="D12" s="19"/>
    </row>
    <row r="13" spans="1:6">
      <c r="A13" s="11" t="s">
        <v>221</v>
      </c>
      <c r="B13" s="301">
        <v>0.31185756240822321</v>
      </c>
      <c r="C13" s="317"/>
      <c r="D13" s="19"/>
    </row>
    <row r="14" spans="1:6">
      <c r="A14" s="11" t="s">
        <v>214</v>
      </c>
      <c r="B14" s="301">
        <v>2.2393538913362702E-2</v>
      </c>
      <c r="C14" s="317"/>
      <c r="D14" s="19"/>
    </row>
    <row r="15" spans="1:6">
      <c r="A15" s="11" t="s">
        <v>193</v>
      </c>
      <c r="B15" s="301">
        <v>4.5337738619676944E-2</v>
      </c>
      <c r="C15" s="317"/>
      <c r="D15" s="19"/>
    </row>
    <row r="16" spans="1:6">
      <c r="A16" s="20" t="s">
        <v>237</v>
      </c>
      <c r="B16" s="5" t="s">
        <v>60</v>
      </c>
      <c r="C16" s="317"/>
      <c r="D16" s="19"/>
    </row>
    <row r="17" spans="1:4">
      <c r="A17" s="27" t="s">
        <v>136</v>
      </c>
      <c r="B17" s="302">
        <v>3.6068530207394048E-4</v>
      </c>
      <c r="C17" s="317"/>
      <c r="D17" s="19"/>
    </row>
    <row r="18" spans="1:4">
      <c r="A18" s="27" t="s">
        <v>137</v>
      </c>
      <c r="B18" s="302">
        <v>0</v>
      </c>
      <c r="C18" s="317"/>
      <c r="D18" s="19"/>
    </row>
    <row r="19" spans="1:4">
      <c r="A19" s="27" t="s">
        <v>232</v>
      </c>
      <c r="B19" s="302">
        <v>0</v>
      </c>
      <c r="C19" s="317"/>
      <c r="D19" s="19"/>
    </row>
    <row r="20" spans="1:4">
      <c r="A20" s="27" t="s">
        <v>138</v>
      </c>
      <c r="B20" s="302">
        <v>2.6149684400360684E-3</v>
      </c>
      <c r="C20" s="317"/>
      <c r="D20" s="19"/>
    </row>
    <row r="21" spans="1:4">
      <c r="A21" s="27" t="s">
        <v>233</v>
      </c>
      <c r="B21" s="302">
        <v>9.017132551848512E-5</v>
      </c>
      <c r="C21" s="317"/>
      <c r="D21" s="19"/>
    </row>
    <row r="22" spans="1:4">
      <c r="A22" s="27" t="s">
        <v>139</v>
      </c>
      <c r="B22" s="302">
        <v>0</v>
      </c>
      <c r="C22" s="317"/>
      <c r="D22" s="19"/>
    </row>
    <row r="23" spans="1:4">
      <c r="A23" s="27" t="s">
        <v>140</v>
      </c>
      <c r="B23" s="302">
        <v>1.4878268710550046E-2</v>
      </c>
      <c r="C23" s="317"/>
      <c r="D23" s="19"/>
    </row>
    <row r="24" spans="1:4">
      <c r="A24" s="27" t="s">
        <v>141</v>
      </c>
      <c r="B24" s="302">
        <v>0</v>
      </c>
      <c r="C24" s="317"/>
      <c r="D24" s="19"/>
    </row>
    <row r="25" spans="1:4">
      <c r="A25" s="27" t="s">
        <v>142</v>
      </c>
      <c r="B25" s="302">
        <v>6.3119927862939585E-4</v>
      </c>
      <c r="C25" s="317"/>
      <c r="D25" s="19"/>
    </row>
    <row r="26" spans="1:4">
      <c r="A26" s="27" t="s">
        <v>143</v>
      </c>
      <c r="B26" s="302">
        <v>5.3201082055906223E-3</v>
      </c>
      <c r="C26" s="317"/>
      <c r="D26" s="19"/>
    </row>
    <row r="27" spans="1:4">
      <c r="A27" s="27" t="s">
        <v>297</v>
      </c>
      <c r="B27" s="302">
        <v>0</v>
      </c>
      <c r="C27" s="317"/>
      <c r="D27" s="19"/>
    </row>
    <row r="28" spans="1:4">
      <c r="A28" s="27" t="s">
        <v>144</v>
      </c>
      <c r="B28" s="302">
        <v>3.6068530207394048E-4</v>
      </c>
      <c r="C28" s="317"/>
      <c r="D28" s="19"/>
    </row>
    <row r="29" spans="1:4">
      <c r="A29" s="27" t="s">
        <v>145</v>
      </c>
      <c r="B29" s="302">
        <v>5.7709648331830477E-3</v>
      </c>
      <c r="C29" s="317"/>
      <c r="D29" s="19"/>
    </row>
    <row r="30" spans="1:4">
      <c r="A30" s="27" t="s">
        <v>146</v>
      </c>
      <c r="B30" s="302">
        <v>9.017132551848512E-5</v>
      </c>
      <c r="C30" s="317"/>
      <c r="D30" s="19"/>
    </row>
    <row r="31" spans="1:4">
      <c r="A31" s="27" t="s">
        <v>147</v>
      </c>
      <c r="B31" s="302">
        <v>5.4102795311091077E-3</v>
      </c>
      <c r="C31" s="317"/>
      <c r="D31" s="19"/>
    </row>
    <row r="32" spans="1:4">
      <c r="A32" s="27" t="s">
        <v>148</v>
      </c>
      <c r="B32" s="302">
        <v>5.2930568079350766E-2</v>
      </c>
      <c r="C32" s="317"/>
      <c r="D32" s="19"/>
    </row>
    <row r="33" spans="1:4">
      <c r="A33" s="27" t="s">
        <v>234</v>
      </c>
      <c r="B33" s="302">
        <v>0</v>
      </c>
      <c r="C33" s="317"/>
      <c r="D33" s="19"/>
    </row>
    <row r="34" spans="1:4">
      <c r="A34" s="27" t="s">
        <v>149</v>
      </c>
      <c r="B34" s="302">
        <v>1.866546438232642E-2</v>
      </c>
      <c r="C34" s="317"/>
      <c r="D34" s="19"/>
    </row>
    <row r="35" spans="1:4">
      <c r="A35" s="27" t="s">
        <v>150</v>
      </c>
      <c r="B35" s="302">
        <v>1.2894499549143372E-2</v>
      </c>
      <c r="C35" s="317"/>
      <c r="D35" s="19"/>
    </row>
    <row r="36" spans="1:4">
      <c r="A36" s="27" t="s">
        <v>151</v>
      </c>
      <c r="B36" s="302">
        <v>1.8034265103697024E-4</v>
      </c>
      <c r="C36" s="317"/>
      <c r="D36" s="19"/>
    </row>
    <row r="37" spans="1:4">
      <c r="A37" s="27" t="s">
        <v>152</v>
      </c>
      <c r="B37" s="302">
        <v>0</v>
      </c>
      <c r="C37" s="317"/>
      <c r="D37" s="19"/>
    </row>
    <row r="38" spans="1:4">
      <c r="A38" s="27" t="s">
        <v>153</v>
      </c>
      <c r="B38" s="302">
        <v>6.762849413886384E-3</v>
      </c>
      <c r="C38" s="317"/>
      <c r="D38" s="19"/>
    </row>
    <row r="39" spans="1:4">
      <c r="A39" s="27" t="s">
        <v>154</v>
      </c>
      <c r="B39" s="302">
        <v>5.653742110009017E-2</v>
      </c>
      <c r="C39" s="317"/>
      <c r="D39" s="19"/>
    </row>
    <row r="40" spans="1:4">
      <c r="A40" s="27" t="s">
        <v>155</v>
      </c>
      <c r="B40" s="302">
        <v>0</v>
      </c>
      <c r="C40" s="317"/>
      <c r="D40" s="19"/>
    </row>
    <row r="41" spans="1:4">
      <c r="A41" s="27" t="s">
        <v>156</v>
      </c>
      <c r="B41" s="302">
        <v>0</v>
      </c>
      <c r="C41" s="317"/>
      <c r="D41" s="19"/>
    </row>
    <row r="42" spans="1:4">
      <c r="A42" s="27" t="s">
        <v>157</v>
      </c>
      <c r="B42" s="302">
        <v>6.3119927862939585E-4</v>
      </c>
      <c r="C42" s="317"/>
      <c r="D42" s="19"/>
    </row>
    <row r="43" spans="1:4">
      <c r="A43" s="27" t="s">
        <v>158</v>
      </c>
      <c r="B43" s="302">
        <v>1.8034265103697024E-4</v>
      </c>
      <c r="C43" s="317"/>
      <c r="D43" s="19"/>
    </row>
    <row r="44" spans="1:4">
      <c r="A44" s="27" t="s">
        <v>159</v>
      </c>
      <c r="B44" s="302">
        <v>9.017132551848512E-5</v>
      </c>
      <c r="C44" s="317"/>
      <c r="D44" s="19"/>
    </row>
    <row r="45" spans="1:4">
      <c r="A45" s="27" t="s">
        <v>160</v>
      </c>
      <c r="B45" s="302">
        <v>0</v>
      </c>
      <c r="C45" s="317"/>
      <c r="D45" s="19"/>
    </row>
    <row r="46" spans="1:4">
      <c r="A46" s="27" t="s">
        <v>161</v>
      </c>
      <c r="B46" s="302">
        <v>0</v>
      </c>
      <c r="C46" s="317"/>
      <c r="D46" s="19"/>
    </row>
    <row r="47" spans="1:4">
      <c r="A47" s="27" t="s">
        <v>162</v>
      </c>
      <c r="B47" s="302">
        <v>0</v>
      </c>
      <c r="C47" s="317"/>
      <c r="D47" s="19"/>
    </row>
    <row r="48" spans="1:4">
      <c r="A48" s="27" t="s">
        <v>163</v>
      </c>
      <c r="B48" s="302">
        <v>6.2488728584310191E-2</v>
      </c>
      <c r="C48" s="317"/>
      <c r="D48" s="19"/>
    </row>
    <row r="49" spans="1:4">
      <c r="A49" s="27" t="s">
        <v>164</v>
      </c>
      <c r="B49" s="302">
        <v>0</v>
      </c>
      <c r="C49" s="317"/>
      <c r="D49" s="19"/>
    </row>
    <row r="50" spans="1:4">
      <c r="A50" s="27" t="s">
        <v>165</v>
      </c>
      <c r="B50" s="302">
        <v>8.1154192966636611E-3</v>
      </c>
      <c r="C50" s="317"/>
      <c r="D50" s="19"/>
    </row>
    <row r="51" spans="1:4">
      <c r="A51" s="27" t="s">
        <v>166</v>
      </c>
      <c r="B51" s="302">
        <v>1.0009017132551848E-2</v>
      </c>
      <c r="C51" s="317"/>
      <c r="D51" s="19"/>
    </row>
    <row r="52" spans="1:4">
      <c r="A52" s="27" t="s">
        <v>167</v>
      </c>
      <c r="B52" s="302">
        <v>6.943192064923354E-3</v>
      </c>
      <c r="C52" s="317"/>
      <c r="D52" s="19"/>
    </row>
    <row r="53" spans="1:4">
      <c r="A53" s="27" t="s">
        <v>168</v>
      </c>
      <c r="B53" s="302">
        <v>3.8773669972948601E-3</v>
      </c>
      <c r="C53" s="317"/>
      <c r="D53" s="19"/>
    </row>
    <row r="54" spans="1:4">
      <c r="A54" s="27" t="s">
        <v>169</v>
      </c>
      <c r="B54" s="302">
        <v>6.3119927862939585E-3</v>
      </c>
      <c r="C54" s="317"/>
      <c r="D54" s="19"/>
    </row>
    <row r="55" spans="1:4">
      <c r="A55" s="27" t="s">
        <v>170</v>
      </c>
      <c r="B55" s="302">
        <v>0</v>
      </c>
      <c r="C55" s="317"/>
      <c r="D55" s="19"/>
    </row>
    <row r="56" spans="1:4">
      <c r="A56" s="27" t="s">
        <v>171</v>
      </c>
      <c r="B56" s="302">
        <v>9.017132551848512E-5</v>
      </c>
      <c r="C56" s="317"/>
      <c r="D56" s="19"/>
    </row>
    <row r="57" spans="1:4">
      <c r="A57" s="27" t="s">
        <v>172</v>
      </c>
      <c r="B57" s="302">
        <v>0</v>
      </c>
      <c r="C57" s="317"/>
      <c r="D57" s="19"/>
    </row>
    <row r="58" spans="1:4">
      <c r="A58" s="27" t="s">
        <v>173</v>
      </c>
      <c r="B58" s="302">
        <v>1.8034265103697024E-4</v>
      </c>
      <c r="C58" s="317"/>
      <c r="D58" s="19"/>
    </row>
    <row r="59" spans="1:4">
      <c r="A59" s="27" t="s">
        <v>174</v>
      </c>
      <c r="B59" s="302">
        <v>2.1280432822362489E-2</v>
      </c>
      <c r="C59" s="317"/>
      <c r="D59" s="19"/>
    </row>
    <row r="60" spans="1:4">
      <c r="A60" s="27" t="s">
        <v>175</v>
      </c>
      <c r="B60" s="302">
        <v>5.5004508566275923E-3</v>
      </c>
      <c r="C60" s="317"/>
      <c r="D60" s="19"/>
    </row>
    <row r="61" spans="1:4">
      <c r="A61" s="27" t="s">
        <v>176</v>
      </c>
      <c r="B61" s="302">
        <v>1.6230838593327321E-3</v>
      </c>
      <c r="C61" s="317"/>
      <c r="D61" s="19"/>
    </row>
    <row r="62" spans="1:4">
      <c r="A62" s="27" t="s">
        <v>235</v>
      </c>
      <c r="B62" s="302">
        <v>4.328223624887286E-3</v>
      </c>
      <c r="C62" s="317"/>
      <c r="D62" s="19"/>
    </row>
    <row r="63" spans="1:4">
      <c r="A63" s="27" t="s">
        <v>177</v>
      </c>
      <c r="B63" s="302">
        <v>1.8034265103697024E-4</v>
      </c>
      <c r="C63" s="317"/>
      <c r="D63" s="19"/>
    </row>
    <row r="64" spans="1:4">
      <c r="A64" s="27" t="s">
        <v>178</v>
      </c>
      <c r="B64" s="302">
        <v>0.20432822362488728</v>
      </c>
      <c r="C64" s="317"/>
      <c r="D64" s="19"/>
    </row>
    <row r="65" spans="1:4">
      <c r="A65" s="27" t="s">
        <v>236</v>
      </c>
      <c r="B65" s="302">
        <v>0</v>
      </c>
      <c r="C65" s="317"/>
      <c r="D65" s="19"/>
    </row>
    <row r="66" spans="1:4">
      <c r="A66" s="80" t="s">
        <v>239</v>
      </c>
      <c r="B66" s="303">
        <v>0.51965734896302962</v>
      </c>
      <c r="C66" s="317"/>
      <c r="D66" s="19"/>
    </row>
    <row r="67" spans="1:4">
      <c r="A67" s="27" t="s">
        <v>129</v>
      </c>
      <c r="B67" s="303">
        <v>2.4706943192064925E-2</v>
      </c>
      <c r="C67" s="317"/>
      <c r="D67" s="19"/>
    </row>
    <row r="68" spans="1:4">
      <c r="A68" s="27" t="s">
        <v>225</v>
      </c>
      <c r="B68" s="303">
        <v>0.4327321911632101</v>
      </c>
      <c r="C68" s="317"/>
      <c r="D68" s="19"/>
    </row>
    <row r="69" spans="1:4">
      <c r="A69" s="27" t="s">
        <v>226</v>
      </c>
      <c r="B69" s="303">
        <v>4.508566275924256E-3</v>
      </c>
      <c r="C69" s="317"/>
      <c r="D69" s="19"/>
    </row>
    <row r="70" spans="1:4">
      <c r="A70" s="27" t="s">
        <v>228</v>
      </c>
      <c r="B70" s="303">
        <v>0</v>
      </c>
      <c r="C70" s="317"/>
      <c r="D70" s="19"/>
    </row>
    <row r="71" spans="1:4">
      <c r="A71" s="27" t="s">
        <v>229</v>
      </c>
      <c r="B71" s="303">
        <v>2.6149684400360684E-3</v>
      </c>
      <c r="C71" s="317"/>
      <c r="D71" s="19"/>
    </row>
    <row r="72" spans="1:4">
      <c r="A72" s="27" t="s">
        <v>227</v>
      </c>
      <c r="B72" s="303">
        <v>1.9837691614066726E-3</v>
      </c>
      <c r="C72" s="318"/>
      <c r="D72" s="19"/>
    </row>
    <row r="73" spans="1:4">
      <c r="A73" s="7" t="s">
        <v>128</v>
      </c>
      <c r="C73" s="315"/>
    </row>
    <row r="74" spans="1:4">
      <c r="A74" s="7" t="s">
        <v>196</v>
      </c>
    </row>
    <row r="75" spans="1:4">
      <c r="A75" s="7" t="s">
        <v>58</v>
      </c>
    </row>
    <row r="76" spans="1:4">
      <c r="A76" s="7" t="s">
        <v>59</v>
      </c>
    </row>
    <row r="77" spans="1:4">
      <c r="A77" s="22" t="s">
        <v>238</v>
      </c>
    </row>
    <row r="78" spans="1:4">
      <c r="A78" s="22" t="s">
        <v>130</v>
      </c>
    </row>
    <row r="79" spans="1:4">
      <c r="A79" s="22"/>
    </row>
    <row r="81" spans="1:5" ht="17.25">
      <c r="A81" s="6" t="s">
        <v>247</v>
      </c>
      <c r="B81" s="66"/>
      <c r="C81" s="66"/>
      <c r="D81" s="66"/>
      <c r="E81" s="66"/>
    </row>
    <row r="82" spans="1:5" s="65" customFormat="1" ht="15.75">
      <c r="A82" s="62" t="s">
        <v>201</v>
      </c>
    </row>
    <row r="83" spans="1:5" ht="15" customHeight="1">
      <c r="A83" s="60" t="s">
        <v>38</v>
      </c>
      <c r="B83" s="60" t="s">
        <v>39</v>
      </c>
      <c r="D83" s="66"/>
      <c r="E83" s="66"/>
    </row>
    <row r="84" spans="1:5" ht="15.75">
      <c r="A84" s="313">
        <v>44287</v>
      </c>
      <c r="B84" s="31" t="s">
        <v>10</v>
      </c>
      <c r="D84" s="66"/>
      <c r="E84" s="66"/>
    </row>
    <row r="85" spans="1:5" ht="54" customHeight="1">
      <c r="A85" s="1" t="s">
        <v>32</v>
      </c>
      <c r="B85" s="5" t="s">
        <v>33</v>
      </c>
      <c r="C85" s="5" t="s">
        <v>37</v>
      </c>
      <c r="D85" s="5" t="s">
        <v>34</v>
      </c>
      <c r="E85" s="5" t="s">
        <v>36</v>
      </c>
    </row>
    <row r="86" spans="1:5" ht="60">
      <c r="A86" s="304" t="s">
        <v>432</v>
      </c>
      <c r="B86" s="306">
        <v>43586</v>
      </c>
      <c r="C86" s="305">
        <v>1</v>
      </c>
      <c r="D86" s="31"/>
      <c r="E86" s="31"/>
    </row>
    <row r="87" spans="1:5" ht="45">
      <c r="A87" s="304" t="s">
        <v>433</v>
      </c>
      <c r="B87" s="306">
        <v>43525</v>
      </c>
      <c r="C87" s="305">
        <v>2</v>
      </c>
      <c r="D87" s="31"/>
      <c r="E87" s="31"/>
    </row>
    <row r="88" spans="1:5">
      <c r="A88" s="304" t="s">
        <v>434</v>
      </c>
      <c r="B88" s="306">
        <v>43282</v>
      </c>
      <c r="C88" s="305">
        <v>1</v>
      </c>
      <c r="D88" s="31"/>
      <c r="E88" s="31"/>
    </row>
    <row r="89" spans="1:5">
      <c r="A89" s="27"/>
      <c r="B89" s="31"/>
      <c r="C89" s="31"/>
      <c r="D89" s="31"/>
      <c r="E89" s="31"/>
    </row>
    <row r="90" spans="1:5">
      <c r="A90" s="27"/>
      <c r="B90" s="31"/>
      <c r="C90" s="31"/>
      <c r="D90" s="31"/>
      <c r="E90" s="31"/>
    </row>
    <row r="91" spans="1:5">
      <c r="A91" s="27"/>
      <c r="B91" s="31"/>
      <c r="C91" s="31"/>
      <c r="D91" s="31"/>
      <c r="E91" s="31"/>
    </row>
    <row r="92" spans="1:5" ht="15.75">
      <c r="A92" s="7"/>
      <c r="B92" s="66"/>
      <c r="C92" s="66"/>
      <c r="D92" s="66"/>
      <c r="E92" s="66"/>
    </row>
    <row r="93" spans="1:5" ht="15.75">
      <c r="A93" s="66"/>
      <c r="B93" s="66"/>
      <c r="C93" s="66"/>
      <c r="D93" s="66"/>
      <c r="E93" s="66"/>
    </row>
    <row r="94" spans="1:5" ht="15.75">
      <c r="A94" s="72" t="s">
        <v>192</v>
      </c>
      <c r="B94" s="73"/>
      <c r="C94" s="74"/>
    </row>
    <row r="95" spans="1:5" ht="90">
      <c r="A95" s="75" t="s">
        <v>202</v>
      </c>
      <c r="B95" s="75" t="s">
        <v>445</v>
      </c>
      <c r="C95" s="76"/>
    </row>
    <row r="96" spans="1:5">
      <c r="A96" s="45" t="s">
        <v>256</v>
      </c>
      <c r="B96" s="45" t="s">
        <v>443</v>
      </c>
      <c r="C96" s="45"/>
    </row>
  </sheetData>
  <mergeCells count="1">
    <mergeCell ref="C11:C72"/>
  </mergeCells>
  <pageMargins left="0.7" right="0.7" top="0.75" bottom="0.75" header="0.3" footer="0.3"/>
  <pageSetup paperSize="9" scale="74"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67"/>
  <sheetViews>
    <sheetView zoomScale="85" zoomScaleNormal="85" workbookViewId="0">
      <selection activeCell="D3" sqref="D3"/>
    </sheetView>
  </sheetViews>
  <sheetFormatPr defaultColWidth="8.9296875" defaultRowHeight="15.75"/>
  <cols>
    <col min="1" max="1" width="19.9296875" style="65" customWidth="1"/>
    <col min="2" max="2" width="11.9296875" style="65" customWidth="1"/>
    <col min="3" max="3" width="14.06640625" style="65" customWidth="1"/>
    <col min="4" max="4" width="14.9296875" style="65" customWidth="1"/>
    <col min="5" max="5" width="14.796875" style="65" customWidth="1"/>
    <col min="6" max="6" width="17" style="65" customWidth="1"/>
    <col min="7" max="16384" width="8.9296875" style="65"/>
  </cols>
  <sheetData>
    <row r="1" spans="1:6">
      <c r="A1" s="62" t="s">
        <v>194</v>
      </c>
    </row>
    <row r="2" spans="1:6" ht="17.25">
      <c r="A2" s="6" t="s">
        <v>270</v>
      </c>
    </row>
    <row r="3" spans="1:6" s="48" customFormat="1">
      <c r="A3" s="47" t="s">
        <v>271</v>
      </c>
      <c r="B3" s="47"/>
      <c r="C3" s="47"/>
      <c r="D3" s="65"/>
      <c r="E3" s="65"/>
      <c r="F3" s="65"/>
    </row>
    <row r="4" spans="1:6" ht="30" customHeight="1">
      <c r="A4" s="59" t="s">
        <v>38</v>
      </c>
      <c r="B4" s="59" t="s">
        <v>39</v>
      </c>
      <c r="C4" s="59" t="s">
        <v>62</v>
      </c>
    </row>
    <row r="5" spans="1:6" ht="30">
      <c r="A5" s="314">
        <v>44287</v>
      </c>
      <c r="B5" s="58" t="s">
        <v>10</v>
      </c>
      <c r="C5" s="36" t="s">
        <v>61</v>
      </c>
    </row>
    <row r="8" spans="1:6" s="311" customFormat="1"/>
    <row r="9" spans="1:6" s="311" customFormat="1"/>
    <row r="10" spans="1:6" s="311" customFormat="1"/>
    <row r="11" spans="1:6" s="311" customFormat="1"/>
    <row r="12" spans="1:6" s="311" customFormat="1"/>
    <row r="13" spans="1:6" s="311" customFormat="1"/>
    <row r="28" spans="1:7">
      <c r="A28" s="47" t="s">
        <v>272</v>
      </c>
      <c r="B28" s="47"/>
      <c r="C28" s="47"/>
    </row>
    <row r="29" spans="1:7">
      <c r="A29" s="59" t="s">
        <v>38</v>
      </c>
      <c r="B29" s="59" t="s">
        <v>39</v>
      </c>
      <c r="C29" s="59" t="s">
        <v>62</v>
      </c>
    </row>
    <row r="30" spans="1:7" ht="30">
      <c r="A30" s="313">
        <v>44287</v>
      </c>
      <c r="B30" s="31" t="s">
        <v>10</v>
      </c>
      <c r="C30" s="36" t="s">
        <v>61</v>
      </c>
    </row>
    <row r="32" spans="1:7">
      <c r="B32" s="35"/>
      <c r="C32" s="35"/>
      <c r="D32" s="35"/>
      <c r="E32" s="33"/>
      <c r="F32" s="33"/>
      <c r="G32" s="33"/>
    </row>
    <row r="33" spans="1:7">
      <c r="A33" s="33"/>
      <c r="B33" s="33"/>
      <c r="C33" s="33"/>
      <c r="D33" s="33"/>
      <c r="E33" s="33"/>
      <c r="F33" s="33"/>
      <c r="G33" s="33"/>
    </row>
    <row r="34" spans="1:7" s="48" customFormat="1">
      <c r="D34" s="65"/>
      <c r="E34" s="65"/>
      <c r="F34" s="65"/>
    </row>
    <row r="35" spans="1:7">
      <c r="G35" s="33"/>
    </row>
    <row r="36" spans="1:7" ht="19.8" customHeight="1">
      <c r="G36" s="33"/>
    </row>
    <row r="37" spans="1:7">
      <c r="A37" s="63"/>
      <c r="B37" s="63"/>
      <c r="C37" s="64"/>
      <c r="G37" s="33"/>
    </row>
    <row r="38" spans="1:7">
      <c r="A38" s="63"/>
      <c r="B38" s="63"/>
      <c r="C38" s="64"/>
      <c r="G38" s="33"/>
    </row>
    <row r="39" spans="1:7">
      <c r="A39" s="63"/>
      <c r="B39" s="63"/>
      <c r="C39" s="64"/>
      <c r="G39" s="33"/>
    </row>
    <row r="40" spans="1:7">
      <c r="A40" s="63"/>
      <c r="B40" s="63"/>
      <c r="C40" s="64"/>
      <c r="G40" s="33"/>
    </row>
    <row r="41" spans="1:7">
      <c r="A41" s="63"/>
      <c r="B41" s="63"/>
      <c r="C41" s="64"/>
      <c r="G41" s="33"/>
    </row>
    <row r="42" spans="1:7">
      <c r="A42" s="63"/>
      <c r="B42" s="63"/>
      <c r="C42" s="64"/>
      <c r="G42" s="33"/>
    </row>
    <row r="43" spans="1:7">
      <c r="A43" s="63"/>
      <c r="B43" s="63"/>
      <c r="C43" s="64"/>
      <c r="G43" s="33"/>
    </row>
    <row r="44" spans="1:7">
      <c r="A44" s="63"/>
      <c r="B44" s="63"/>
      <c r="C44" s="64"/>
      <c r="G44" s="33"/>
    </row>
    <row r="45" spans="1:7">
      <c r="A45" s="63"/>
      <c r="B45" s="63"/>
      <c r="C45" s="64"/>
      <c r="G45" s="33"/>
    </row>
    <row r="46" spans="1:7">
      <c r="A46" s="63"/>
      <c r="B46" s="63"/>
      <c r="C46" s="64"/>
      <c r="G46" s="33"/>
    </row>
    <row r="47" spans="1:7">
      <c r="A47" s="63"/>
      <c r="B47" s="63"/>
      <c r="C47" s="64"/>
      <c r="G47" s="33"/>
    </row>
    <row r="48" spans="1:7">
      <c r="A48" s="63"/>
      <c r="B48" s="63"/>
      <c r="C48" s="64"/>
      <c r="G48" s="33"/>
    </row>
    <row r="49" spans="1:7">
      <c r="A49" s="63"/>
      <c r="B49" s="63"/>
      <c r="C49" s="64"/>
      <c r="G49" s="33"/>
    </row>
    <row r="50" spans="1:7">
      <c r="A50" s="63"/>
      <c r="B50" s="63"/>
      <c r="C50" s="64"/>
      <c r="G50" s="33"/>
    </row>
    <row r="51" spans="1:7">
      <c r="A51" s="63"/>
      <c r="B51" s="63"/>
      <c r="C51" s="64"/>
      <c r="G51" s="33"/>
    </row>
    <row r="52" spans="1:7">
      <c r="A52" s="63"/>
      <c r="B52" s="63"/>
      <c r="C52" s="64"/>
      <c r="G52" s="33"/>
    </row>
    <row r="53" spans="1:7">
      <c r="A53" s="63"/>
      <c r="B53" s="63"/>
      <c r="C53" s="64"/>
      <c r="G53" s="33"/>
    </row>
    <row r="54" spans="1:7">
      <c r="A54" s="63"/>
      <c r="B54" s="63"/>
      <c r="C54" s="64"/>
      <c r="G54" s="33"/>
    </row>
    <row r="55" spans="1:7">
      <c r="A55" s="63"/>
      <c r="B55" s="63"/>
      <c r="C55" s="64"/>
      <c r="G55" s="33"/>
    </row>
    <row r="56" spans="1:7">
      <c r="A56" s="63"/>
      <c r="B56" s="63"/>
      <c r="C56" s="64"/>
      <c r="G56" s="33"/>
    </row>
    <row r="57" spans="1:7">
      <c r="A57" s="63"/>
      <c r="B57" s="63"/>
      <c r="C57" s="64"/>
      <c r="G57" s="33"/>
    </row>
    <row r="63" spans="1:7">
      <c r="A63" s="34"/>
      <c r="B63" s="8"/>
      <c r="C63" s="8"/>
      <c r="D63" s="8"/>
      <c r="E63" s="8"/>
      <c r="F63" s="8"/>
      <c r="G63" s="33"/>
    </row>
    <row r="64" spans="1:7">
      <c r="A64" s="33"/>
      <c r="B64" s="33"/>
      <c r="C64" s="33"/>
      <c r="D64" s="33"/>
      <c r="E64" s="33"/>
      <c r="F64" s="33"/>
      <c r="G64" s="33"/>
    </row>
    <row r="65" spans="1:7">
      <c r="A65" s="7"/>
      <c r="B65" s="66"/>
      <c r="C65" s="66"/>
      <c r="D65" s="66"/>
      <c r="E65" s="66"/>
      <c r="F65" s="66"/>
      <c r="G65" s="33"/>
    </row>
    <row r="66" spans="1:7">
      <c r="B66" s="66"/>
      <c r="C66" s="66"/>
      <c r="D66" s="66"/>
      <c r="E66" s="66"/>
      <c r="F66" s="66"/>
      <c r="G66" s="33"/>
    </row>
    <row r="67" spans="1:7">
      <c r="B67" s="33"/>
      <c r="C67" s="33"/>
      <c r="D67" s="33"/>
      <c r="E67" s="33"/>
      <c r="F67" s="33"/>
      <c r="G67" s="33"/>
    </row>
  </sheetData>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77"/>
  <sheetViews>
    <sheetView zoomScale="85" zoomScaleNormal="85" workbookViewId="0">
      <selection activeCell="D2" sqref="D2"/>
    </sheetView>
  </sheetViews>
  <sheetFormatPr defaultColWidth="8.9296875" defaultRowHeight="15.75"/>
  <cols>
    <col min="1" max="1" width="17.19921875" style="65" customWidth="1"/>
    <col min="2" max="2" width="17.33203125" style="65" customWidth="1"/>
    <col min="3" max="3" width="22.59765625" style="65" customWidth="1"/>
    <col min="4" max="4" width="13.9296875" style="65" customWidth="1"/>
    <col min="5" max="16384" width="8.9296875" style="65"/>
  </cols>
  <sheetData>
    <row r="1" spans="1:5" s="56" customFormat="1" ht="15">
      <c r="A1" s="62" t="s">
        <v>209</v>
      </c>
    </row>
    <row r="2" spans="1:5" ht="17.25">
      <c r="A2" s="6" t="s">
        <v>273</v>
      </c>
      <c r="B2" s="66"/>
      <c r="C2" s="66"/>
      <c r="D2" s="8"/>
      <c r="E2" s="66"/>
    </row>
    <row r="3" spans="1:5">
      <c r="A3" s="62" t="s">
        <v>195</v>
      </c>
    </row>
    <row r="4" spans="1:5" ht="15" customHeight="1">
      <c r="A4" s="49" t="s">
        <v>38</v>
      </c>
      <c r="B4" s="49" t="s">
        <v>39</v>
      </c>
      <c r="D4" s="8"/>
      <c r="E4" s="66"/>
    </row>
    <row r="5" spans="1:5">
      <c r="A5" s="314">
        <v>44287</v>
      </c>
      <c r="B5" s="310" t="s">
        <v>10</v>
      </c>
      <c r="D5" s="8"/>
      <c r="E5" s="66"/>
    </row>
    <row r="6" spans="1:5" ht="15" customHeight="1">
      <c r="A6" s="6"/>
      <c r="B6" s="8"/>
      <c r="C6" s="8"/>
      <c r="D6" s="8"/>
      <c r="E6" s="66"/>
    </row>
    <row r="7" spans="1:5" ht="15" customHeight="1">
      <c r="A7" s="6"/>
      <c r="B7" s="8"/>
      <c r="C7" s="8"/>
      <c r="D7" s="8"/>
      <c r="E7" s="66"/>
    </row>
    <row r="8" spans="1:5" ht="15" customHeight="1">
      <c r="A8" s="6"/>
      <c r="B8" s="8"/>
      <c r="C8" s="8"/>
      <c r="D8" s="8"/>
      <c r="E8" s="66"/>
    </row>
    <row r="9" spans="1:5" ht="15" customHeight="1">
      <c r="A9" s="6"/>
      <c r="B9" s="8"/>
      <c r="C9" s="8"/>
      <c r="D9" s="8"/>
      <c r="E9" s="66"/>
    </row>
    <row r="10" spans="1:5" ht="15" customHeight="1">
      <c r="A10" s="6"/>
      <c r="B10" s="8"/>
      <c r="C10" s="8"/>
      <c r="D10" s="8"/>
      <c r="E10" s="66"/>
    </row>
    <row r="11" spans="1:5" ht="15" customHeight="1">
      <c r="A11" s="6"/>
      <c r="B11" s="8"/>
      <c r="C11" s="8"/>
      <c r="D11" s="8"/>
      <c r="E11" s="66"/>
    </row>
    <row r="12" spans="1:5" ht="15" customHeight="1">
      <c r="A12" s="6"/>
      <c r="B12" s="8"/>
      <c r="C12" s="8"/>
      <c r="D12" s="8"/>
      <c r="E12" s="66"/>
    </row>
    <row r="13" spans="1:5" ht="15" customHeight="1">
      <c r="A13" s="6"/>
      <c r="B13" s="8"/>
      <c r="C13" s="8"/>
      <c r="D13" s="8"/>
      <c r="E13" s="66"/>
    </row>
    <row r="14" spans="1:5" ht="15" customHeight="1">
      <c r="A14" s="6"/>
      <c r="B14" s="8"/>
      <c r="C14" s="8"/>
      <c r="D14" s="8"/>
      <c r="E14" s="66"/>
    </row>
    <row r="15" spans="1:5" ht="15" customHeight="1">
      <c r="A15" s="6"/>
      <c r="B15" s="8"/>
      <c r="C15" s="8"/>
      <c r="D15" s="8"/>
      <c r="E15" s="66"/>
    </row>
    <row r="16" spans="1:5" ht="15" customHeight="1">
      <c r="A16" s="6"/>
      <c r="B16" s="8"/>
      <c r="C16" s="8"/>
      <c r="D16" s="8"/>
      <c r="E16" s="66"/>
    </row>
    <row r="17" spans="1:6" ht="17.25">
      <c r="A17" s="6"/>
      <c r="B17" s="8"/>
      <c r="C17" s="8"/>
      <c r="D17" s="8"/>
      <c r="E17" s="66"/>
    </row>
    <row r="18" spans="1:6" ht="17.25">
      <c r="A18" s="6" t="s">
        <v>274</v>
      </c>
      <c r="B18" s="8"/>
      <c r="C18" s="8"/>
      <c r="D18" s="8"/>
      <c r="E18" s="66"/>
    </row>
    <row r="19" spans="1:6">
      <c r="A19" s="62" t="s">
        <v>200</v>
      </c>
    </row>
    <row r="20" spans="1:6" ht="15" customHeight="1">
      <c r="A20" s="59" t="s">
        <v>38</v>
      </c>
      <c r="B20" s="59" t="s">
        <v>39</v>
      </c>
      <c r="D20" s="252" t="s">
        <v>63</v>
      </c>
      <c r="E20" s="252"/>
      <c r="F20" s="66"/>
    </row>
    <row r="21" spans="1:6" ht="22.25" customHeight="1">
      <c r="A21" s="314">
        <v>44287</v>
      </c>
      <c r="B21" s="58" t="s">
        <v>10</v>
      </c>
      <c r="D21" s="253"/>
      <c r="E21" s="254"/>
      <c r="F21" s="66"/>
    </row>
    <row r="22" spans="1:6" ht="15.75" customHeight="1">
      <c r="A22" s="339" t="s">
        <v>64</v>
      </c>
      <c r="B22" s="333" t="s">
        <v>65</v>
      </c>
      <c r="C22" s="334"/>
      <c r="D22" s="341" t="s">
        <v>446</v>
      </c>
      <c r="E22" s="341" t="s">
        <v>447</v>
      </c>
      <c r="F22" s="66"/>
    </row>
    <row r="23" spans="1:6">
      <c r="A23" s="340"/>
      <c r="B23" s="335"/>
      <c r="C23" s="336"/>
      <c r="D23" s="340"/>
      <c r="E23" s="340"/>
      <c r="F23" s="66"/>
    </row>
    <row r="24" spans="1:6">
      <c r="A24" s="321" t="s">
        <v>66</v>
      </c>
      <c r="B24" s="322" t="s">
        <v>67</v>
      </c>
      <c r="C24" s="331"/>
      <c r="D24" s="324">
        <v>43811</v>
      </c>
      <c r="E24" s="325" t="s">
        <v>69</v>
      </c>
      <c r="F24" s="66"/>
    </row>
    <row r="25" spans="1:6">
      <c r="A25" s="326" t="s">
        <v>68</v>
      </c>
      <c r="B25" s="323"/>
      <c r="C25" s="331"/>
      <c r="D25" s="323">
        <v>3</v>
      </c>
      <c r="E25" s="327" t="s">
        <v>448</v>
      </c>
      <c r="F25" s="66"/>
    </row>
    <row r="26" spans="1:6">
      <c r="A26" s="326" t="s">
        <v>70</v>
      </c>
      <c r="B26" s="328"/>
      <c r="C26" s="332"/>
      <c r="D26" s="323">
        <v>3</v>
      </c>
      <c r="E26" s="327" t="s">
        <v>448</v>
      </c>
      <c r="F26" s="66"/>
    </row>
    <row r="27" spans="1:6">
      <c r="A27" s="326" t="s">
        <v>71</v>
      </c>
      <c r="B27" s="328"/>
      <c r="C27" s="332"/>
      <c r="D27" s="323">
        <v>3</v>
      </c>
      <c r="E27" s="327" t="s">
        <v>448</v>
      </c>
      <c r="F27" s="66"/>
    </row>
    <row r="28" spans="1:6">
      <c r="A28" s="326" t="s">
        <v>72</v>
      </c>
      <c r="B28" s="323"/>
      <c r="C28" s="331"/>
      <c r="D28" s="323">
        <v>3</v>
      </c>
      <c r="E28" s="327" t="s">
        <v>448</v>
      </c>
      <c r="F28" s="66"/>
    </row>
    <row r="29" spans="1:6">
      <c r="A29" s="321" t="s">
        <v>73</v>
      </c>
      <c r="B29" s="323" t="s">
        <v>67</v>
      </c>
      <c r="C29" s="331"/>
      <c r="D29" s="323" t="s">
        <v>449</v>
      </c>
      <c r="E29" s="325" t="s">
        <v>69</v>
      </c>
      <c r="F29" s="66"/>
    </row>
    <row r="30" spans="1:6">
      <c r="A30" s="326" t="s">
        <v>74</v>
      </c>
      <c r="B30" s="328"/>
      <c r="C30" s="332"/>
      <c r="D30" s="323">
        <v>3</v>
      </c>
      <c r="E30" s="327" t="s">
        <v>448</v>
      </c>
      <c r="F30" s="66"/>
    </row>
    <row r="31" spans="1:6" ht="30">
      <c r="A31" s="326" t="s">
        <v>75</v>
      </c>
      <c r="B31" s="323"/>
      <c r="C31" s="331"/>
      <c r="D31" s="323">
        <v>3</v>
      </c>
      <c r="E31" s="327" t="s">
        <v>448</v>
      </c>
      <c r="F31" s="66"/>
    </row>
    <row r="32" spans="1:6">
      <c r="A32" s="326" t="s">
        <v>76</v>
      </c>
      <c r="B32" s="323"/>
      <c r="C32" s="331"/>
      <c r="D32" s="323">
        <v>3</v>
      </c>
      <c r="E32" s="327" t="s">
        <v>448</v>
      </c>
      <c r="F32" s="66"/>
    </row>
    <row r="33" spans="1:6">
      <c r="A33" s="326" t="s">
        <v>77</v>
      </c>
      <c r="B33" s="323"/>
      <c r="C33" s="331"/>
      <c r="D33" s="323">
        <v>3</v>
      </c>
      <c r="E33" s="327" t="s">
        <v>448</v>
      </c>
      <c r="F33" s="66"/>
    </row>
    <row r="34" spans="1:6">
      <c r="A34" s="326" t="s">
        <v>78</v>
      </c>
      <c r="B34" s="323"/>
      <c r="C34" s="331"/>
      <c r="D34" s="323">
        <v>3</v>
      </c>
      <c r="E34" s="327" t="s">
        <v>448</v>
      </c>
      <c r="F34" s="66"/>
    </row>
    <row r="35" spans="1:6">
      <c r="A35" s="329" t="s">
        <v>79</v>
      </c>
      <c r="B35" s="323" t="s">
        <v>67</v>
      </c>
      <c r="C35" s="331"/>
      <c r="D35" s="323" t="s">
        <v>450</v>
      </c>
      <c r="E35" s="325" t="s">
        <v>69</v>
      </c>
      <c r="F35" s="66"/>
    </row>
    <row r="36" spans="1:6">
      <c r="A36" s="326" t="s">
        <v>80</v>
      </c>
      <c r="B36" s="323"/>
      <c r="C36" s="331"/>
      <c r="D36" s="323">
        <v>3</v>
      </c>
      <c r="E36" s="327" t="s">
        <v>448</v>
      </c>
      <c r="F36" s="66"/>
    </row>
    <row r="37" spans="1:6" ht="47.25">
      <c r="A37" s="326" t="s">
        <v>81</v>
      </c>
      <c r="B37" s="323"/>
      <c r="C37" s="331" t="s">
        <v>451</v>
      </c>
      <c r="D37" s="323">
        <v>2</v>
      </c>
      <c r="E37" s="327" t="s">
        <v>448</v>
      </c>
      <c r="F37" s="66"/>
    </row>
    <row r="38" spans="1:6" ht="31.5">
      <c r="A38" s="326" t="s">
        <v>82</v>
      </c>
      <c r="B38" s="323"/>
      <c r="C38" s="331" t="s">
        <v>452</v>
      </c>
      <c r="D38" s="323">
        <v>0</v>
      </c>
      <c r="E38" s="327" t="s">
        <v>448</v>
      </c>
      <c r="F38" s="66"/>
    </row>
    <row r="39" spans="1:6">
      <c r="A39" s="326" t="s">
        <v>83</v>
      </c>
      <c r="B39" s="323"/>
      <c r="C39" s="331"/>
      <c r="D39" s="323">
        <v>3</v>
      </c>
      <c r="E39" s="327" t="s">
        <v>448</v>
      </c>
      <c r="F39" s="66"/>
    </row>
    <row r="40" spans="1:6">
      <c r="A40" s="326" t="s">
        <v>84</v>
      </c>
      <c r="B40" s="323"/>
      <c r="C40" s="331"/>
      <c r="D40" s="323">
        <v>3</v>
      </c>
      <c r="E40" s="327" t="s">
        <v>448</v>
      </c>
      <c r="F40" s="66"/>
    </row>
    <row r="41" spans="1:6">
      <c r="A41" s="326" t="s">
        <v>85</v>
      </c>
      <c r="B41" s="323"/>
      <c r="C41" s="331"/>
      <c r="D41" s="323">
        <v>3</v>
      </c>
      <c r="E41" s="327" t="s">
        <v>453</v>
      </c>
      <c r="F41" s="66"/>
    </row>
    <row r="42" spans="1:6">
      <c r="A42" s="326" t="s">
        <v>86</v>
      </c>
      <c r="B42" s="323"/>
      <c r="C42" s="331"/>
      <c r="D42" s="323">
        <v>3</v>
      </c>
      <c r="E42" s="327" t="s">
        <v>448</v>
      </c>
      <c r="F42" s="66"/>
    </row>
    <row r="43" spans="1:6">
      <c r="A43" s="329" t="s">
        <v>87</v>
      </c>
      <c r="B43" s="323" t="s">
        <v>67</v>
      </c>
      <c r="C43" s="331"/>
      <c r="D43" s="323" t="s">
        <v>450</v>
      </c>
      <c r="E43" s="325" t="s">
        <v>69</v>
      </c>
      <c r="F43" s="66"/>
    </row>
    <row r="44" spans="1:6" ht="47.25">
      <c r="A44" s="326" t="s">
        <v>88</v>
      </c>
      <c r="B44" s="323"/>
      <c r="C44" s="331" t="s">
        <v>454</v>
      </c>
      <c r="D44" s="323">
        <v>2</v>
      </c>
      <c r="E44" s="327" t="s">
        <v>453</v>
      </c>
      <c r="F44" s="66"/>
    </row>
    <row r="45" spans="1:6" ht="47.25">
      <c r="A45" s="326" t="s">
        <v>89</v>
      </c>
      <c r="B45" s="323"/>
      <c r="C45" s="331" t="s">
        <v>455</v>
      </c>
      <c r="D45" s="323">
        <v>0</v>
      </c>
      <c r="E45" s="327" t="s">
        <v>456</v>
      </c>
      <c r="F45" s="66"/>
    </row>
    <row r="46" spans="1:6">
      <c r="A46" s="326" t="s">
        <v>90</v>
      </c>
      <c r="B46" s="323"/>
      <c r="C46" s="331"/>
      <c r="D46" s="323">
        <v>3</v>
      </c>
      <c r="E46" s="327" t="s">
        <v>448</v>
      </c>
      <c r="F46" s="66"/>
    </row>
    <row r="47" spans="1:6" ht="30">
      <c r="A47" s="326" t="s">
        <v>91</v>
      </c>
      <c r="B47" s="323"/>
      <c r="C47" s="331"/>
      <c r="D47" s="323">
        <v>3</v>
      </c>
      <c r="E47" s="327" t="s">
        <v>448</v>
      </c>
      <c r="F47" s="66"/>
    </row>
    <row r="48" spans="1:6">
      <c r="A48" s="326" t="s">
        <v>92</v>
      </c>
      <c r="B48" s="323"/>
      <c r="C48" s="331"/>
      <c r="D48" s="323">
        <v>3</v>
      </c>
      <c r="E48" s="327" t="s">
        <v>448</v>
      </c>
      <c r="F48" s="66"/>
    </row>
    <row r="49" spans="1:8">
      <c r="A49" s="326" t="s">
        <v>93</v>
      </c>
      <c r="B49" s="323"/>
      <c r="C49" s="331"/>
      <c r="D49" s="323">
        <v>3</v>
      </c>
      <c r="E49" s="327" t="s">
        <v>448</v>
      </c>
      <c r="F49" s="66"/>
    </row>
    <row r="50" spans="1:8">
      <c r="A50" s="326" t="s">
        <v>94</v>
      </c>
      <c r="B50" s="323"/>
      <c r="C50" s="331"/>
      <c r="D50" s="323">
        <v>3</v>
      </c>
      <c r="E50" s="327" t="s">
        <v>448</v>
      </c>
      <c r="F50" s="66"/>
    </row>
    <row r="51" spans="1:8">
      <c r="A51" s="329" t="s">
        <v>95</v>
      </c>
      <c r="B51" s="323" t="s">
        <v>67</v>
      </c>
      <c r="C51" s="331"/>
      <c r="D51" s="324">
        <v>43622</v>
      </c>
      <c r="E51" s="325" t="s">
        <v>69</v>
      </c>
      <c r="F51" s="66"/>
    </row>
    <row r="52" spans="1:8">
      <c r="A52" s="326" t="s">
        <v>96</v>
      </c>
      <c r="B52" s="323"/>
      <c r="C52" s="331"/>
      <c r="D52" s="323">
        <v>3</v>
      </c>
      <c r="E52" s="327" t="s">
        <v>448</v>
      </c>
      <c r="F52" s="66"/>
    </row>
    <row r="53" spans="1:8">
      <c r="A53" s="326" t="s">
        <v>111</v>
      </c>
      <c r="B53" s="323"/>
      <c r="C53" s="331"/>
      <c r="D53" s="323">
        <v>3</v>
      </c>
      <c r="E53" s="327" t="s">
        <v>448</v>
      </c>
      <c r="F53" s="66"/>
    </row>
    <row r="54" spans="1:8">
      <c r="A54" s="329" t="s">
        <v>97</v>
      </c>
      <c r="B54" s="323" t="s">
        <v>67</v>
      </c>
      <c r="C54" s="331"/>
      <c r="D54" s="324">
        <v>43622</v>
      </c>
      <c r="E54" s="325" t="s">
        <v>69</v>
      </c>
      <c r="F54" s="66"/>
    </row>
    <row r="55" spans="1:8">
      <c r="A55" s="326" t="s">
        <v>98</v>
      </c>
      <c r="B55" s="323"/>
      <c r="C55" s="331"/>
      <c r="D55" s="323">
        <v>3</v>
      </c>
      <c r="E55" s="327" t="s">
        <v>448</v>
      </c>
      <c r="F55" s="66"/>
    </row>
    <row r="56" spans="1:8">
      <c r="A56" s="326" t="s">
        <v>99</v>
      </c>
      <c r="B56" s="323"/>
      <c r="C56" s="331"/>
      <c r="D56" s="330" t="s">
        <v>456</v>
      </c>
      <c r="E56" s="327" t="s">
        <v>448</v>
      </c>
      <c r="F56" s="66"/>
    </row>
    <row r="57" spans="1:8" ht="30">
      <c r="A57" s="326" t="s">
        <v>100</v>
      </c>
      <c r="B57" s="323"/>
      <c r="C57" s="331"/>
      <c r="D57" s="330" t="s">
        <v>456</v>
      </c>
      <c r="E57" s="327" t="s">
        <v>448</v>
      </c>
      <c r="F57" s="66"/>
    </row>
    <row r="58" spans="1:8">
      <c r="A58" s="326" t="s">
        <v>101</v>
      </c>
      <c r="B58" s="323"/>
      <c r="C58" s="331"/>
      <c r="D58" s="323">
        <v>3</v>
      </c>
      <c r="E58" s="327" t="s">
        <v>448</v>
      </c>
      <c r="F58" s="66"/>
    </row>
    <row r="59" spans="1:8">
      <c r="A59" s="329" t="s">
        <v>102</v>
      </c>
      <c r="B59" s="337"/>
      <c r="C59" s="338"/>
      <c r="D59" s="319"/>
      <c r="E59" s="320" t="s">
        <v>69</v>
      </c>
      <c r="F59" s="66"/>
    </row>
    <row r="60" spans="1:8">
      <c r="A60" s="37" t="s">
        <v>103</v>
      </c>
      <c r="B60" s="66"/>
      <c r="C60" s="66"/>
      <c r="D60" s="66"/>
      <c r="E60" s="66"/>
      <c r="F60" s="66"/>
    </row>
    <row r="61" spans="1:8" ht="14.45" customHeight="1">
      <c r="A61" s="251" t="s">
        <v>104</v>
      </c>
      <c r="B61" s="251"/>
      <c r="C61" s="251"/>
      <c r="D61" s="251"/>
      <c r="E61" s="251"/>
      <c r="F61" s="67"/>
      <c r="G61" s="67"/>
      <c r="H61" s="67"/>
    </row>
    <row r="62" spans="1:8" ht="30.7" customHeight="1">
      <c r="A62" s="251"/>
      <c r="B62" s="251"/>
      <c r="C62" s="251"/>
      <c r="D62" s="251"/>
      <c r="E62" s="251"/>
      <c r="F62" s="67"/>
      <c r="G62" s="67"/>
      <c r="H62" s="67"/>
    </row>
    <row r="63" spans="1:8">
      <c r="A63" s="67"/>
      <c r="B63" s="67"/>
      <c r="C63" s="67"/>
      <c r="D63" s="67"/>
      <c r="E63" s="67"/>
      <c r="F63" s="67"/>
      <c r="G63" s="67"/>
      <c r="H63" s="67"/>
    </row>
    <row r="64" spans="1:8">
      <c r="A64" s="68"/>
      <c r="B64" s="68"/>
      <c r="C64" s="68"/>
      <c r="D64" s="68"/>
      <c r="E64" s="68"/>
      <c r="F64" s="68"/>
      <c r="G64" s="68"/>
      <c r="H64" s="68"/>
    </row>
    <row r="65" spans="1:8">
      <c r="A65" s="32" t="s">
        <v>112</v>
      </c>
      <c r="B65" s="67"/>
      <c r="C65" s="67"/>
      <c r="D65" s="38"/>
      <c r="E65" s="38"/>
      <c r="F65" s="38"/>
      <c r="G65" s="38"/>
      <c r="H65" s="68"/>
    </row>
    <row r="66" spans="1:8">
      <c r="A66" s="32" t="s">
        <v>113</v>
      </c>
      <c r="B66" s="67"/>
      <c r="C66" s="67"/>
      <c r="D66" s="38"/>
      <c r="E66" s="38"/>
      <c r="F66" s="38"/>
      <c r="G66" s="38"/>
      <c r="H66" s="68"/>
    </row>
    <row r="67" spans="1:8">
      <c r="A67" s="32" t="s">
        <v>105</v>
      </c>
      <c r="B67" s="67"/>
      <c r="C67" s="67"/>
      <c r="D67" s="67"/>
      <c r="E67" s="67"/>
      <c r="F67" s="38"/>
      <c r="G67" s="38"/>
      <c r="H67" s="68"/>
    </row>
    <row r="68" spans="1:8">
      <c r="A68" s="7" t="s">
        <v>106</v>
      </c>
      <c r="B68" s="67"/>
      <c r="C68" s="67"/>
      <c r="D68" s="67"/>
      <c r="E68" s="67"/>
      <c r="F68" s="67"/>
      <c r="G68" s="67"/>
      <c r="H68" s="68"/>
    </row>
    <row r="69" spans="1:8">
      <c r="A69" s="7" t="s">
        <v>107</v>
      </c>
      <c r="B69" s="67"/>
      <c r="C69" s="67"/>
      <c r="D69" s="67"/>
      <c r="E69" s="67"/>
      <c r="F69" s="67"/>
      <c r="G69" s="67"/>
      <c r="H69" s="68"/>
    </row>
    <row r="70" spans="1:8">
      <c r="A70" s="7" t="s">
        <v>108</v>
      </c>
      <c r="B70" s="67"/>
      <c r="C70" s="67"/>
      <c r="D70" s="67"/>
      <c r="E70" s="67"/>
      <c r="F70" s="67"/>
      <c r="G70" s="67"/>
      <c r="H70" s="68"/>
    </row>
    <row r="71" spans="1:8">
      <c r="A71" s="39" t="s">
        <v>109</v>
      </c>
      <c r="B71" s="38"/>
      <c r="C71" s="38"/>
      <c r="D71" s="38"/>
      <c r="E71" s="38"/>
      <c r="F71" s="38"/>
      <c r="G71" s="38"/>
      <c r="H71" s="68"/>
    </row>
    <row r="72" spans="1:8">
      <c r="A72" s="7" t="s">
        <v>110</v>
      </c>
      <c r="B72" s="67"/>
      <c r="C72" s="67"/>
      <c r="D72" s="67"/>
      <c r="E72" s="67"/>
      <c r="F72" s="67"/>
      <c r="G72" s="67"/>
      <c r="H72" s="68"/>
    </row>
    <row r="75" spans="1:8">
      <c r="A75" s="72" t="s">
        <v>192</v>
      </c>
      <c r="B75" s="73"/>
      <c r="C75" s="74"/>
    </row>
    <row r="76" spans="1:8" ht="30">
      <c r="A76" s="75" t="s">
        <v>275</v>
      </c>
      <c r="B76" s="75" t="s">
        <v>443</v>
      </c>
      <c r="C76" s="76"/>
    </row>
    <row r="77" spans="1:8" ht="45">
      <c r="A77" s="75" t="s">
        <v>276</v>
      </c>
      <c r="B77" s="45" t="s">
        <v>443</v>
      </c>
      <c r="C77" s="45"/>
    </row>
  </sheetData>
  <mergeCells count="8">
    <mergeCell ref="A61:E62"/>
    <mergeCell ref="D20:E20"/>
    <mergeCell ref="D21:E21"/>
    <mergeCell ref="B22:C23"/>
    <mergeCell ref="B59:C59"/>
    <mergeCell ref="A22:A23"/>
    <mergeCell ref="D22:D23"/>
    <mergeCell ref="E22:E2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12</vt:i4>
      </vt:variant>
    </vt:vector>
  </HeadingPairs>
  <TitlesOfParts>
    <vt:vector size="22" baseType="lpstr">
      <vt:lpstr>Themes</vt:lpstr>
      <vt:lpstr>Comments</vt:lpstr>
      <vt:lpstr>1(Data)</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Alessandro Pititto</cp:lastModifiedBy>
  <cp:lastPrinted>2020-06-15T08:28:46Z</cp:lastPrinted>
  <dcterms:created xsi:type="dcterms:W3CDTF">2018-04-24T06:01:14Z</dcterms:created>
  <dcterms:modified xsi:type="dcterms:W3CDTF">2021-04-16T13:56:11Z</dcterms:modified>
</cp:coreProperties>
</file>