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PitittoAlessandro(Co\Desktop\progress\lj\"/>
    </mc:Choice>
  </mc:AlternateContent>
  <xr:revisionPtr revIDLastSave="0" documentId="8_{EDAA0E54-DDB1-44F3-AB08-052814BBC46E}" xr6:coauthVersionLast="47" xr6:coauthVersionMax="47" xr10:uidLastSave="{00000000-0000-0000-0000-000000000000}"/>
  <bookViews>
    <workbookView xWindow="-120" yWindow="-120" windowWidth="29040" windowHeight="17640" tabRatio="737" activeTab="1"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Web traffic)" sheetId="34" r:id="rId7"/>
  </sheets>
  <definedNames>
    <definedName name="_ftn1" localSheetId="2">'1(Data)'!#REF!</definedName>
    <definedName name="_ftn2" localSheetId="2">'1(Data)'!#REF!</definedName>
    <definedName name="_ftn3" localSheetId="2">'1(Data)'!$A$140</definedName>
    <definedName name="_ftn4" localSheetId="2">'1(Data)'!#REF!</definedName>
    <definedName name="_ftn5" localSheetId="2">'1(Data)'!#REF!</definedName>
    <definedName name="_ftn6" localSheetId="2">'1(Data)'!$A$144</definedName>
    <definedName name="_ftnref1" localSheetId="2">'1(Data)'!$A$5</definedName>
    <definedName name="_ftnref2" localSheetId="2">'1(Data)'!$B$5</definedName>
    <definedName name="_ftnref3" localSheetId="2">'1(Data)'!$C$5</definedName>
    <definedName name="_ftnref4" localSheetId="2">'1(Data)'!$P$5</definedName>
    <definedName name="_ftnref5" localSheetId="2">'1(Data)'!$Q$5</definedName>
    <definedName name="_ftnref6" localSheetId="2">'1(Data)'!$A$8</definedName>
    <definedName name="_Toc509591800" localSheetId="2">'1(Data)'!$A$1</definedName>
    <definedName name="_Toc509591802" localSheetId="4">'3(Data providers)'!$A$1</definedName>
    <definedName name="_Toc509591811" localSheetId="5">'4(Web services)'!$A$1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0" i="34" l="1"/>
  <c r="J30" i="34"/>
  <c r="G30" i="34"/>
  <c r="D30" i="34"/>
  <c r="O201" i="33"/>
  <c r="N201" i="33"/>
  <c r="N202" i="33" s="1"/>
  <c r="K202" i="33"/>
  <c r="L201" i="33"/>
  <c r="K201" i="33"/>
  <c r="H72" i="33"/>
  <c r="G72" i="33"/>
  <c r="G71" i="33"/>
  <c r="G70" i="33"/>
  <c r="G69" i="33"/>
  <c r="G68" i="33"/>
  <c r="G67" i="33"/>
  <c r="G66" i="33"/>
  <c r="G65" i="33"/>
  <c r="H64" i="33"/>
  <c r="G64" i="33"/>
  <c r="G63" i="33"/>
  <c r="G62" i="33"/>
  <c r="H61" i="33"/>
  <c r="G61" i="33"/>
  <c r="H60" i="33"/>
  <c r="G60" i="33"/>
  <c r="H59" i="33"/>
  <c r="G59" i="33"/>
  <c r="H58" i="33"/>
  <c r="G58" i="33"/>
  <c r="H57" i="33"/>
  <c r="G57" i="33"/>
  <c r="G56" i="33"/>
  <c r="G55" i="33"/>
  <c r="G54" i="33"/>
  <c r="G53" i="33"/>
  <c r="G50" i="33"/>
  <c r="G49" i="33"/>
  <c r="G48" i="33"/>
  <c r="G47" i="33"/>
  <c r="G46" i="33"/>
  <c r="G45" i="33"/>
  <c r="G44" i="33"/>
  <c r="H43" i="33"/>
  <c r="G43" i="33"/>
  <c r="H42" i="33"/>
  <c r="G42" i="33"/>
  <c r="H41" i="33"/>
  <c r="G41" i="33"/>
  <c r="H39" i="33"/>
  <c r="G39" i="33"/>
  <c r="H38" i="33"/>
  <c r="G38" i="33"/>
  <c r="H37" i="33"/>
  <c r="G37" i="33"/>
  <c r="H36" i="33"/>
  <c r="G36" i="33"/>
  <c r="H35" i="33"/>
  <c r="G35" i="33"/>
  <c r="H34" i="33"/>
  <c r="G34" i="33"/>
  <c r="G33" i="33"/>
  <c r="G32" i="33"/>
  <c r="G31" i="33"/>
  <c r="H30" i="33"/>
  <c r="G30" i="33"/>
  <c r="H29" i="33"/>
  <c r="G29" i="33"/>
  <c r="H28" i="33"/>
  <c r="G28" i="33"/>
  <c r="H27" i="33"/>
  <c r="G27" i="33"/>
  <c r="G26" i="33"/>
  <c r="G25" i="33"/>
  <c r="H24" i="33"/>
  <c r="G24" i="33"/>
  <c r="H22" i="33"/>
  <c r="G22" i="33"/>
  <c r="G20" i="33"/>
  <c r="G19" i="33"/>
  <c r="G18" i="33"/>
  <c r="G17" i="33"/>
  <c r="G16" i="33"/>
  <c r="H15" i="33"/>
  <c r="G15" i="33"/>
  <c r="G13" i="33"/>
  <c r="G12" i="33"/>
  <c r="H9" i="33"/>
  <c r="G9" i="33"/>
  <c r="P160" i="33"/>
  <c r="P161" i="33"/>
  <c r="P159" i="33"/>
  <c r="M159" i="33"/>
  <c r="G159" i="33"/>
  <c r="N52" i="24"/>
  <c r="N51" i="24"/>
  <c r="H52" i="24"/>
  <c r="H51" i="24"/>
  <c r="G10" i="24" l="1"/>
  <c r="G11" i="24"/>
  <c r="G12" i="24"/>
  <c r="G13" i="24"/>
  <c r="G14" i="24"/>
  <c r="G15" i="24"/>
  <c r="G16" i="24"/>
  <c r="G17" i="24"/>
  <c r="G18" i="24"/>
  <c r="G19" i="24"/>
  <c r="G20" i="24"/>
  <c r="G21" i="24"/>
  <c r="G22" i="24"/>
  <c r="G23" i="24"/>
  <c r="G24" i="24"/>
  <c r="G25" i="24"/>
  <c r="G26" i="24"/>
  <c r="G27" i="24"/>
  <c r="G28" i="24"/>
  <c r="G29" i="24"/>
  <c r="G9" i="24"/>
  <c r="P156" i="33"/>
  <c r="P157" i="33"/>
  <c r="P158" i="33"/>
  <c r="P162" i="33"/>
  <c r="P163" i="33"/>
  <c r="P164" i="33"/>
  <c r="P165" i="33"/>
  <c r="P166" i="33"/>
  <c r="P167" i="33"/>
  <c r="P168" i="33"/>
  <c r="P169" i="33"/>
  <c r="P170" i="33"/>
  <c r="P171" i="33"/>
  <c r="P172" i="33"/>
  <c r="P173" i="33"/>
  <c r="P174" i="33"/>
  <c r="P175" i="33"/>
  <c r="P176" i="33"/>
  <c r="P177" i="33"/>
  <c r="P178" i="33"/>
  <c r="P179" i="33"/>
  <c r="P180" i="33"/>
  <c r="P181" i="33"/>
  <c r="P182" i="33"/>
  <c r="P183" i="33"/>
  <c r="P184" i="33"/>
  <c r="P185" i="33"/>
  <c r="P186" i="33"/>
  <c r="P187" i="33"/>
  <c r="P188" i="33"/>
  <c r="P189" i="33"/>
  <c r="P190" i="33"/>
  <c r="P191" i="33"/>
  <c r="P192" i="33"/>
  <c r="P193" i="33"/>
  <c r="P194" i="33"/>
  <c r="P195" i="33"/>
  <c r="P196" i="33"/>
  <c r="P197" i="33"/>
  <c r="P198" i="33"/>
  <c r="P199" i="33"/>
  <c r="P200" i="33"/>
  <c r="P155" i="33"/>
  <c r="M156" i="33"/>
  <c r="M157" i="33"/>
  <c r="M158" i="33"/>
  <c r="M162" i="33"/>
  <c r="M163" i="33"/>
  <c r="M164" i="33"/>
  <c r="M165" i="33"/>
  <c r="M167" i="33"/>
  <c r="M168" i="33"/>
  <c r="M169" i="33"/>
  <c r="M170" i="33"/>
  <c r="M171" i="33"/>
  <c r="M172" i="33"/>
  <c r="M173" i="33"/>
  <c r="M174" i="33"/>
  <c r="M175" i="33"/>
  <c r="M176" i="33"/>
  <c r="M177" i="33"/>
  <c r="M178" i="33"/>
  <c r="M179" i="33"/>
  <c r="M180" i="33"/>
  <c r="M181" i="33"/>
  <c r="M182" i="33"/>
  <c r="M183" i="33"/>
  <c r="M184" i="33"/>
  <c r="M185" i="33"/>
  <c r="M186" i="33"/>
  <c r="M187" i="33"/>
  <c r="M188" i="33"/>
  <c r="M189" i="33"/>
  <c r="M190" i="33"/>
  <c r="M191" i="33"/>
  <c r="M192" i="33"/>
  <c r="M193" i="33"/>
  <c r="M194" i="33"/>
  <c r="M195" i="33"/>
  <c r="M196" i="33"/>
  <c r="M197" i="33"/>
  <c r="M198" i="33"/>
  <c r="M199" i="33"/>
  <c r="M200" i="33"/>
  <c r="M155" i="33"/>
  <c r="G156" i="33"/>
  <c r="G157" i="33"/>
  <c r="G158" i="33"/>
  <c r="G162" i="33"/>
  <c r="G163" i="33"/>
  <c r="G164" i="33"/>
  <c r="G165" i="33"/>
  <c r="G167" i="33"/>
  <c r="G168" i="33"/>
  <c r="G169" i="33"/>
  <c r="G170" i="33"/>
  <c r="G171" i="33"/>
  <c r="G172" i="33"/>
  <c r="G173" i="33"/>
  <c r="G174" i="33"/>
  <c r="G175" i="33"/>
  <c r="G176" i="33"/>
  <c r="G177" i="33"/>
  <c r="G180" i="33"/>
  <c r="G181" i="33"/>
  <c r="G182" i="33"/>
  <c r="G183" i="33"/>
  <c r="G184" i="33"/>
  <c r="G185" i="33"/>
  <c r="G186" i="33"/>
  <c r="G187" i="33"/>
  <c r="G188" i="33"/>
  <c r="G189" i="33"/>
  <c r="G190" i="33"/>
  <c r="G191" i="33"/>
  <c r="G192" i="33"/>
  <c r="G193" i="33"/>
  <c r="G194" i="33"/>
  <c r="G195" i="33"/>
  <c r="G196" i="33"/>
  <c r="G197" i="33"/>
  <c r="G198" i="33"/>
  <c r="G199" i="33"/>
  <c r="G200" i="33"/>
  <c r="G155" i="33"/>
  <c r="B13" i="32" l="1"/>
  <c r="A13" i="32"/>
  <c r="B12" i="32"/>
  <c r="A12" i="32"/>
  <c r="B5" i="32" l="1"/>
  <c r="B6" i="32" l="1"/>
  <c r="B4" i="32"/>
  <c r="A6" i="32"/>
  <c r="A4" i="32"/>
  <c r="A11" i="32" l="1"/>
  <c r="B11" i="32"/>
  <c r="A10" i="32"/>
  <c r="A9" i="32"/>
  <c r="A8" i="32"/>
  <c r="B10" i="32" l="1"/>
  <c r="B9" i="32"/>
  <c r="B8" i="32"/>
</calcChain>
</file>

<file path=xl/sharedStrings.xml><?xml version="1.0" encoding="utf-8"?>
<sst xmlns="http://schemas.openxmlformats.org/spreadsheetml/2006/main" count="770" uniqueCount="354">
  <si>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</si>
  <si>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</si>
  <si>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</si>
  <si>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</si>
  <si>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</si>
  <si>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</si>
  <si>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</si>
  <si>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</si>
  <si>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</si>
  <si>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</si>
  <si>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</si>
  <si>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</si>
  <si>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</si>
  <si>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</si>
  <si>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</si>
  <si>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</si>
  <si>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</si>
  <si>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</si>
  <si>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</si>
  <si>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</si>
  <si>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</si>
  <si>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</si>
  <si>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t>
  </si>
  <si>
    <t>Country</t>
  </si>
  <si>
    <t>Organisation 1</t>
  </si>
  <si>
    <t>Organisation 2</t>
  </si>
  <si>
    <t>Organisation 3</t>
  </si>
  <si>
    <t>Organisation name</t>
  </si>
  <si>
    <t xml:space="preserve">[1] The human activities datasets are composed by objects and related tables that store records (relational databases). </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</si>
  <si>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</si>
  <si>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</si>
  <si>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</si>
  <si>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</si>
  <si>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</si>
  <si>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</si>
  <si>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</si>
  <si>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</si>
  <si>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</si>
  <si>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</si>
  <si>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Volume unit [1]</t>
  </si>
  <si>
    <t>If not supplied upon approaching: reason why? (reply from organisation)</t>
  </si>
  <si>
    <t>Please highlight newly added data within this reporting period.</t>
  </si>
  <si>
    <t>Trend on data</t>
  </si>
  <si>
    <t>Name of sub-theme/ interface</t>
  </si>
  <si>
    <t>Trend on data products</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</si>
  <si>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</si>
  <si>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</si>
  <si>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</si>
  <si>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</si>
  <si>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</si>
  <si>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Organisation type [1]</t>
  </si>
  <si>
    <t xml:space="preserve">[1] The organisation types are: </t>
  </si>
  <si>
    <t>Comments on the progress indicators in the excel template</t>
  </si>
  <si>
    <t>Progress indicator</t>
  </si>
  <si>
    <t xml:space="preserve">Comment </t>
  </si>
  <si>
    <t>Add any other interfaces as required/available</t>
  </si>
  <si>
    <t>Number of WFS requests 
(previous quarter)</t>
  </si>
  <si>
    <t>Explanation of the trends and statistics</t>
  </si>
  <si>
    <t>Others</t>
  </si>
  <si>
    <t>Were there any changes compared to the previous quarter?</t>
  </si>
  <si>
    <t>List all organisations that have supplied data voluntarily or upon request/approach witin this quarter</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</si>
  <si>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</si>
  <si>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</si>
  <si>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</si>
  <si>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</si>
  <si>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</si>
  <si>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</si>
  <si>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</si>
  <si>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</si>
  <si>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</si>
  <si>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</si>
  <si>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</si>
  <si>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</si>
  <si>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</si>
  <si>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[1] Total number of (external) data products.</t>
  </si>
  <si>
    <t>Is the product built internally or externally?</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</si>
  <si>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</si>
  <si>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</si>
  <si>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</si>
  <si>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</si>
  <si>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</si>
  <si>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</si>
  <si>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</si>
  <si>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</si>
  <si>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</si>
  <si>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</si>
  <si>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</si>
  <si>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</si>
  <si>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</si>
  <si>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</si>
  <si>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</si>
  <si>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</si>
  <si>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</si>
  <si>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</si>
  <si>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</si>
  <si>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</si>
  <si>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</si>
  <si>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</si>
  <si>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</si>
  <si>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</si>
  <si>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</si>
  <si>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</si>
  <si>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</si>
  <si>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</si>
  <si>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</si>
  <si>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</si>
  <si>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t>e.g. presence/absence data, seabed surveys, …</t>
  </si>
  <si>
    <t>Total data volume per sub-theme (previous quarter)</t>
  </si>
  <si>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</si>
  <si>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</si>
  <si>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</si>
  <si>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</si>
  <si>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</si>
  <si>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</si>
  <si>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</si>
  <si>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</si>
  <si>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</si>
  <si>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</si>
  <si>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t>Baltic Sea EEA</t>
  </si>
  <si>
    <t>Black Sea EEA</t>
  </si>
  <si>
    <t>Greater North Sea EEA</t>
  </si>
  <si>
    <t>Med Sea EEA (Adriatic Sea, Ionian Sea and the Central Mediterranean Sea, Western Meditarranean Sea, Aegean-Levantine Sea)</t>
  </si>
  <si>
    <t>Caspian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</si>
  <si>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</si>
  <si>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</si>
  <si>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</si>
  <si>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</si>
  <si>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</si>
  <si>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</si>
  <si>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</si>
  <si>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</si>
  <si>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</si>
  <si>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</si>
  <si>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</si>
  <si>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</si>
  <si>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</si>
  <si>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</si>
  <si>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</si>
  <si>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</si>
  <si>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</si>
  <si>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Please describe the data, data on what?</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</si>
  <si>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</si>
  <si>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</si>
  <si>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</si>
  <si>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Atlantic EEA (North East Atlantic Ocean, Macaronesia, Iceland Sea, Norwegian Sea, Celtic Seas, Bay of Biscay and Iberian coast, White Sea, Barents Sea)</t>
  </si>
  <si>
    <t>Caribbean Sea (not defined by EEA shapefile)</t>
  </si>
  <si>
    <t>Added this phase (% or number)</t>
  </si>
  <si>
    <t>Your opinion on the data coverage within EMODnet for your thematic</t>
  </si>
  <si>
    <t>Indicator 5: Quarterly web traffic statistics</t>
  </si>
  <si>
    <t>The purpose of this indicator is to provide detail on the web traffic statistics</t>
  </si>
  <si>
    <t xml:space="preserve">Please refer to "Explanation of the trends and statistics" </t>
  </si>
  <si>
    <t>Visitors</t>
  </si>
  <si>
    <t>Page views</t>
  </si>
  <si>
    <t>Unique page views</t>
  </si>
  <si>
    <t>% of returning visitors</t>
  </si>
  <si>
    <t>Page URL</t>
  </si>
  <si>
    <t>5.2) Quarterly total number of visitors, page views, unique page views and percentage of returning visitors</t>
  </si>
  <si>
    <t>Visitors (previous Q)</t>
  </si>
  <si>
    <t>Visitors (current Q)</t>
  </si>
  <si>
    <t>Page views (previous Q)</t>
  </si>
  <si>
    <t>Page views (current Q)</t>
  </si>
  <si>
    <t>Unique page views (previous Q)</t>
  </si>
  <si>
    <t>Unique page views (current Q)</t>
  </si>
  <si>
    <t>% of returning visitors (previous Q)</t>
  </si>
  <si>
    <t>% of returning visitors (current Q)</t>
  </si>
  <si>
    <r>
      <t xml:space="preserve">Total number of </t>
    </r>
    <r>
      <rPr>
        <b/>
        <i/>
        <u/>
        <sz val="10"/>
        <rFont val="Calibri"/>
        <family val="2"/>
        <scheme val="minor"/>
      </rPr>
      <t>built</t>
    </r>
    <r>
      <rPr>
        <b/>
        <i/>
        <sz val="10"/>
        <rFont val="Calibri"/>
        <family val="2"/>
        <scheme val="minor"/>
      </rPr>
      <t xml:space="preserve"> data products in portal </t>
    </r>
    <r>
      <rPr>
        <sz val="10"/>
        <rFont val="Calibri"/>
        <family val="2"/>
        <scheme val="minor"/>
      </rPr>
      <t>[1]</t>
    </r>
  </si>
  <si>
    <r>
      <t xml:space="preserve">Total number of </t>
    </r>
    <r>
      <rPr>
        <b/>
        <i/>
        <u/>
        <sz val="10"/>
        <rFont val="Calibri"/>
        <family val="2"/>
        <scheme val="minor"/>
      </rPr>
      <t>external</t>
    </r>
    <r>
      <rPr>
        <b/>
        <i/>
        <sz val="10"/>
        <rFont val="Calibri"/>
        <family val="2"/>
        <scheme val="minor"/>
      </rPr>
      <t xml:space="preserve"> data products in portal </t>
    </r>
    <r>
      <rPr>
        <sz val="10"/>
        <rFont val="Calibri"/>
        <family val="2"/>
        <scheme val="minor"/>
      </rPr>
      <t>[1]</t>
    </r>
  </si>
  <si>
    <r>
      <t xml:space="preserve">Sub-theme </t>
    </r>
    <r>
      <rPr>
        <sz val="10"/>
        <rFont val="Calibri"/>
        <family val="2"/>
        <scheme val="minor"/>
      </rPr>
      <t>[2]</t>
    </r>
  </si>
  <si>
    <r>
      <t xml:space="preserve">Trend in total number of products (%) </t>
    </r>
    <r>
      <rPr>
        <sz val="10"/>
        <rFont val="Calibri"/>
        <family val="2"/>
        <scheme val="minor"/>
      </rPr>
      <t>[3]</t>
    </r>
  </si>
  <si>
    <r>
      <t xml:space="preserve">Total data product Volume in GigaBytes </t>
    </r>
    <r>
      <rPr>
        <sz val="10"/>
        <rFont val="Calibri"/>
        <family val="2"/>
        <scheme val="minor"/>
      </rPr>
      <t>[4]</t>
    </r>
  </si>
  <si>
    <r>
      <t xml:space="preserve">Sea-basins </t>
    </r>
    <r>
      <rPr>
        <sz val="12"/>
        <rFont val="Calibri"/>
        <family val="2"/>
        <scheme val="minor"/>
      </rPr>
      <t>[5]</t>
    </r>
  </si>
  <si>
    <r>
      <t>Manual download unit</t>
    </r>
    <r>
      <rPr>
        <sz val="10"/>
        <rFont val="Calibri"/>
        <family val="2"/>
        <scheme val="minor"/>
      </rPr>
      <t xml:space="preserve"> [1]</t>
    </r>
  </si>
  <si>
    <r>
      <t xml:space="preserve">Unit and Total Volume </t>
    </r>
    <r>
      <rPr>
        <b/>
        <sz val="10"/>
        <rFont val="Calibri"/>
        <family val="2"/>
        <scheme val="minor"/>
      </rPr>
      <t>available</t>
    </r>
    <r>
      <rPr>
        <sz val="10"/>
        <rFont val="Calibri"/>
        <family val="2"/>
        <scheme val="minor"/>
      </rPr>
      <t xml:space="preserve"> for download [2]</t>
    </r>
  </si>
  <si>
    <r>
      <t xml:space="preserve">Total Volume </t>
    </r>
    <r>
      <rPr>
        <b/>
        <sz val="10"/>
        <rFont val="Calibri"/>
        <family val="2"/>
        <scheme val="minor"/>
      </rPr>
      <t>downloaded</t>
    </r>
    <r>
      <rPr>
        <sz val="10"/>
        <rFont val="Calibri"/>
        <family val="2"/>
        <scheme val="minor"/>
      </rPr>
      <t xml:space="preserve"> in GigaBytes [3]</t>
    </r>
  </si>
  <si>
    <r>
      <t xml:space="preserve">Number of manual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</si>
  <si>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manual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</si>
  <si>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 of manual downloads (%) </t>
    </r>
    <r>
      <rPr>
        <sz val="10"/>
        <rFont val="Calibri"/>
        <family val="2"/>
        <scheme val="minor"/>
      </rPr>
      <t>[4]</t>
    </r>
  </si>
  <si>
    <r>
      <t xml:space="preserve">Number of </t>
    </r>
    <r>
      <rPr>
        <b/>
        <sz val="10"/>
        <rFont val="Calibri"/>
        <family val="2"/>
        <scheme val="minor"/>
      </rPr>
      <t>Map</t>
    </r>
    <r>
      <rPr>
        <sz val="10"/>
        <rFont val="Calibri"/>
        <family val="2"/>
        <scheme val="minor"/>
      </rPr>
      <t xml:space="preserve"> </t>
    </r>
    <r>
      <rPr>
        <b/>
        <sz val="10"/>
        <rFont val="Calibri"/>
        <family val="2"/>
        <scheme val="minor"/>
      </rPr>
      <t>visualisations</t>
    </r>
    <r>
      <rPr>
        <sz val="10"/>
        <rFont val="Calibri"/>
        <family val="2"/>
        <scheme val="minor"/>
      </rPr>
      <t xml:space="preserve"> (this quarter)</t>
    </r>
  </si>
  <si>
    <r>
      <t xml:space="preserve">Trend # of map visualisations (%) </t>
    </r>
    <r>
      <rPr>
        <sz val="10"/>
        <rFont val="Calibri"/>
        <family val="2"/>
        <scheme val="minor"/>
      </rPr>
      <t>[4]</t>
    </r>
  </si>
  <si>
    <r>
      <t xml:space="preserve">Number of </t>
    </r>
    <r>
      <rPr>
        <b/>
        <sz val="10"/>
        <rFont val="Calibri"/>
        <family val="2"/>
        <scheme val="minor"/>
      </rPr>
      <t>WMS</t>
    </r>
    <r>
      <rPr>
        <sz val="10"/>
        <rFont val="Calibri"/>
        <family val="2"/>
        <scheme val="minor"/>
      </rPr>
      <t xml:space="preserve"> requests (this quarter)</t>
    </r>
  </si>
  <si>
    <r>
      <t xml:space="preserve">Trend # of WMS requests (%) </t>
    </r>
    <r>
      <rPr>
        <sz val="10"/>
        <rFont val="Calibri"/>
        <family val="2"/>
        <scheme val="minor"/>
      </rPr>
      <t>[4]</t>
    </r>
  </si>
  <si>
    <r>
      <t xml:space="preserve">Number of </t>
    </r>
    <r>
      <rPr>
        <b/>
        <sz val="10"/>
        <rFont val="Calibri"/>
        <family val="2"/>
        <scheme val="minor"/>
      </rPr>
      <t>WFS</t>
    </r>
    <r>
      <rPr>
        <sz val="10"/>
        <rFont val="Calibri"/>
        <family val="2"/>
        <scheme val="minor"/>
      </rPr>
      <t xml:space="preserve"> requests 
(this quarter)</t>
    </r>
  </si>
  <si>
    <r>
      <t xml:space="preserve">Trend # of WFS requests (%) </t>
    </r>
    <r>
      <rPr>
        <sz val="10"/>
        <rFont val="Calibri"/>
        <family val="2"/>
        <scheme val="minor"/>
      </rPr>
      <t>[4]</t>
    </r>
  </si>
  <si>
    <r>
      <t xml:space="preserve">Total data Volume in GigaBytes </t>
    </r>
    <r>
      <rPr>
        <sz val="10"/>
        <rFont val="Calibri"/>
        <family val="2"/>
        <scheme val="minor"/>
      </rPr>
      <t>[4]</t>
    </r>
  </si>
  <si>
    <r>
      <t xml:space="preserve">Number of </t>
    </r>
    <r>
      <rPr>
        <b/>
        <sz val="10"/>
        <rFont val="Calibri"/>
        <family val="2"/>
        <scheme val="minor"/>
      </rPr>
      <t>manual</t>
    </r>
    <r>
      <rPr>
        <sz val="10"/>
        <rFont val="Calibri"/>
        <family val="2"/>
        <scheme val="minor"/>
      </rPr>
      <t xml:space="preserve">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</si>
  <si>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t>
    </r>
    <r>
      <rPr>
        <b/>
        <sz val="10"/>
        <rFont val="Calibri"/>
        <family val="2"/>
        <scheme val="minor"/>
      </rPr>
      <t>manual</t>
    </r>
    <r>
      <rPr>
        <sz val="10"/>
        <rFont val="Calibri"/>
        <family val="2"/>
        <scheme val="minor"/>
      </rPr>
      <t xml:space="preserve">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</si>
  <si>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number of downloads (%) </t>
    </r>
    <r>
      <rPr>
        <sz val="10"/>
        <rFont val="Calibri"/>
        <family val="2"/>
        <scheme val="minor"/>
      </rPr>
      <t>[4]</t>
    </r>
  </si>
  <si>
    <r>
      <t xml:space="preserve">Trend number of map visualisations (%) </t>
    </r>
    <r>
      <rPr>
        <sz val="10"/>
        <rFont val="Calibri"/>
        <family val="2"/>
        <scheme val="minor"/>
      </rPr>
      <t>[4]</t>
    </r>
  </si>
  <si>
    <r>
      <t xml:space="preserve">Trend number of WMS requests (%) </t>
    </r>
    <r>
      <rPr>
        <sz val="10"/>
        <rFont val="Calibri"/>
        <family val="2"/>
        <scheme val="minor"/>
      </rPr>
      <t>[4]</t>
    </r>
  </si>
  <si>
    <r>
      <t xml:space="preserve">Trend number of WFS requests (%) </t>
    </r>
    <r>
      <rPr>
        <sz val="10"/>
        <rFont val="Calibri"/>
        <family val="2"/>
        <scheme val="minor"/>
      </rPr>
      <t>[4]</t>
    </r>
  </si>
  <si>
    <r>
      <t xml:space="preserve">Copy-paste screenshot below of the graph of the report sent to you by the Secretariat </t>
    </r>
    <r>
      <rPr>
        <b/>
        <i/>
        <sz val="10"/>
        <color theme="8" tint="-0.249977111117893"/>
        <rFont val="Calibri"/>
        <family val="2"/>
        <scheme val="minor"/>
      </rPr>
      <t>(previous Q)</t>
    </r>
  </si>
  <si>
    <r>
      <t xml:space="preserve">Copy-paste screenshot below of the graph of the report sent to you by the Secretariat </t>
    </r>
    <r>
      <rPr>
        <b/>
        <i/>
        <sz val="10"/>
        <color theme="8" tint="-0.249977111117893"/>
        <rFont val="Calibri"/>
        <family val="2"/>
        <scheme val="minor"/>
      </rPr>
      <t>(current Q)</t>
    </r>
  </si>
  <si>
    <t xml:space="preserve">Trend page views (%) </t>
  </si>
  <si>
    <t>Trend unique page views (%)</t>
  </si>
  <si>
    <t>Trend % of returning visitors (%)</t>
  </si>
  <si>
    <t>[1] Trend is calculated from the figures at the end of the last quarter as compared with the figures at this stage.</t>
  </si>
  <si>
    <t>Trend visitors (%)  [1]</t>
  </si>
  <si>
    <t>The number of unique visitors. Every visitor is counted once, even if they visit the website many times during the day.</t>
  </si>
  <si>
    <t>The number of times a page was visited.</t>
  </si>
  <si>
    <t>The number of times a page was uniquely visited. If a visitor views a page several times during one session, it will be counted only once.</t>
  </si>
  <si>
    <t>The percentage of returning visitors.</t>
  </si>
  <si>
    <t>Definitions (from Europa Analytics)</t>
  </si>
  <si>
    <t>5.1) Daily number of page views of EMODnet Thematic entry page</t>
  </si>
  <si>
    <t>Records; related records</t>
  </si>
  <si>
    <t xml:space="preserve">Total data volume per sub-theme: records </t>
  </si>
  <si>
    <t xml:space="preserve">Total data volume per sub-theme: related records </t>
  </si>
  <si>
    <r>
      <t xml:space="preserve">Trend in total data volume (%) records </t>
    </r>
    <r>
      <rPr>
        <sz val="10"/>
        <rFont val="Calibri"/>
        <family val="2"/>
        <scheme val="minor"/>
      </rPr>
      <t>[3]</t>
    </r>
  </si>
  <si>
    <r>
      <t>Trend in total data volume (%) related records</t>
    </r>
    <r>
      <rPr>
        <sz val="10"/>
        <rFont val="Calibri"/>
        <family val="2"/>
        <scheme val="minor"/>
      </rPr>
      <t>[3]</t>
    </r>
  </si>
  <si>
    <t>Aggregate Extraction points</t>
  </si>
  <si>
    <t>Aggregate Extraction areas</t>
  </si>
  <si>
    <t>Ship Wrecks MACHU EU project</t>
  </si>
  <si>
    <t>Ship Wrecks</t>
  </si>
  <si>
    <t>Lighthouses</t>
  </si>
  <si>
    <t>Submerged Prehistoric Archaeology and Landscapes</t>
  </si>
  <si>
    <t>Dredging</t>
  </si>
  <si>
    <t>Nationally designated areas (CDDA)</t>
  </si>
  <si>
    <t>Natura 2000 sites, areas</t>
  </si>
  <si>
    <t>Regional Seas Conventions MPAs</t>
  </si>
  <si>
    <t>World Database on Protected Areas (WDPA)</t>
  </si>
  <si>
    <t>Emerald Network, areas</t>
  </si>
  <si>
    <t>State of bathing waters</t>
  </si>
  <si>
    <t>FAO fishery statistical areas</t>
  </si>
  <si>
    <t>ICES statistical areas</t>
  </si>
  <si>
    <t>Fishery catches by FAO statistical area</t>
  </si>
  <si>
    <t>Monthly first sales, EUMOFA</t>
  </si>
  <si>
    <t>Fishing intensity</t>
  </si>
  <si>
    <t>Fishing effort</t>
  </si>
  <si>
    <t>Wells</t>
  </si>
  <si>
    <t>Active Licences</t>
  </si>
  <si>
    <t>Offshore installations</t>
  </si>
  <si>
    <t>Goods</t>
  </si>
  <si>
    <t>Passengers</t>
  </si>
  <si>
    <t>Vessels</t>
  </si>
  <si>
    <t>Macroalgae, microalgae and spirulina production sites</t>
  </si>
  <si>
    <t>Shellfish production</t>
  </si>
  <si>
    <t>Shellfish Licences</t>
  </si>
  <si>
    <t>Finfish production</t>
  </si>
  <si>
    <t>Freshwater production</t>
  </si>
  <si>
    <t>Projects</t>
  </si>
  <si>
    <t>Test sites</t>
  </si>
  <si>
    <t>International conventions</t>
  </si>
  <si>
    <t>Maritime boundaries, lines</t>
  </si>
  <si>
    <t>EEZ areas</t>
  </si>
  <si>
    <t>Advisory councils</t>
  </si>
  <si>
    <t>MSFD Reporting Units</t>
  </si>
  <si>
    <t>Pipelines (actual routes)</t>
  </si>
  <si>
    <t>Landing stations (schematic cables)</t>
  </si>
  <si>
    <t>Schematic cables</t>
  </si>
  <si>
    <t>Telecomunicatiom cables  (actual routes)</t>
  </si>
  <si>
    <t>Power cables  (actual routes)</t>
  </si>
  <si>
    <t>Dumped munitions points</t>
  </si>
  <si>
    <t>Dumped munitions areas</t>
  </si>
  <si>
    <t>Dredge spoil dumping points</t>
  </si>
  <si>
    <t>Dredge spoil dumping areas</t>
  </si>
  <si>
    <t>UWW Treatment Plants</t>
  </si>
  <si>
    <t>UWW Discharge Points</t>
  </si>
  <si>
    <t>Waste at ports</t>
  </si>
  <si>
    <t>Wind Farms points (centroid)</t>
  </si>
  <si>
    <t>Wind Farms areas</t>
  </si>
  <si>
    <t>Nuclear Power plants sites</t>
  </si>
  <si>
    <t>Military zones points</t>
  </si>
  <si>
    <t>Military zones areas</t>
  </si>
  <si>
    <t>Spatial Plan areas</t>
  </si>
  <si>
    <t>Supplementary regulation, areas</t>
  </si>
  <si>
    <t>Zoning element, areas</t>
  </si>
  <si>
    <t>Zoning element, lines</t>
  </si>
  <si>
    <t>Zoning elements, points</t>
  </si>
  <si>
    <t>Desalination plants</t>
  </si>
  <si>
    <t>Aggregate extraction</t>
  </si>
  <si>
    <t>Cultural heritage</t>
  </si>
  <si>
    <t>Environment</t>
  </si>
  <si>
    <t>Fisheries</t>
  </si>
  <si>
    <t>Oil and gas</t>
  </si>
  <si>
    <t>Main ports traffic</t>
  </si>
  <si>
    <t>Algae production</t>
  </si>
  <si>
    <t>Aquaculture</t>
  </si>
  <si>
    <t>Ocean energy</t>
  </si>
  <si>
    <t>Other forms of area management / designation</t>
  </si>
  <si>
    <t>Pipelines</t>
  </si>
  <si>
    <t>Cables</t>
  </si>
  <si>
    <t>Waste disposal</t>
  </si>
  <si>
    <t>Wind farms</t>
  </si>
  <si>
    <t>Nuclear power plants</t>
  </si>
  <si>
    <t>Military zones</t>
  </si>
  <si>
    <t>MSP</t>
  </si>
  <si>
    <t>Desalination</t>
  </si>
  <si>
    <t>The provider shares data via WFS only</t>
  </si>
  <si>
    <t>Coastal or transtitional</t>
  </si>
  <si>
    <t>Total</t>
  </si>
  <si>
    <t>Regional Sea Conventions MPAs</t>
  </si>
  <si>
    <t>Aggregate Extraction points/areas</t>
  </si>
  <si>
    <t>Telecommunication  Cables (actual route locations)</t>
  </si>
  <si>
    <t>Power cables</t>
  </si>
  <si>
    <t>Ocean energy Project Locations/Test sites</t>
  </si>
  <si>
    <t>Wind Farms</t>
  </si>
  <si>
    <t>Natura 2000 areas</t>
  </si>
  <si>
    <t>Emerald Network</t>
  </si>
  <si>
    <t>Goods, Passengers, Vessels</t>
  </si>
  <si>
    <t>Military Areas</t>
  </si>
  <si>
    <t>Maritime Spatial Planning (MSP)</t>
  </si>
  <si>
    <t>Boreholes</t>
  </si>
  <si>
    <t>Maritime boundaries</t>
  </si>
  <si>
    <t>EEZ</t>
  </si>
  <si>
    <t>Actual route locations</t>
  </si>
  <si>
    <t>Dumped munitions</t>
  </si>
  <si>
    <t>Dredge spoil dumping</t>
  </si>
  <si>
    <t>Aggregate Extraction</t>
  </si>
  <si>
    <t>Algae Production</t>
  </si>
  <si>
    <t>Cultural Heritage</t>
  </si>
  <si>
    <t>Energy</t>
  </si>
  <si>
    <t>Main Ports</t>
  </si>
  <si>
    <t>Oil and Gas</t>
  </si>
  <si>
    <t>n.a.</t>
  </si>
  <si>
    <t>Vessel density Map Grid Feature dataset</t>
  </si>
  <si>
    <t>Other</t>
  </si>
  <si>
    <t>Fishing</t>
  </si>
  <si>
    <t>Service</t>
  </si>
  <si>
    <t>Dredging or underwater ops</t>
  </si>
  <si>
    <t>Sailing</t>
  </si>
  <si>
    <t>Pleasure Craft</t>
  </si>
  <si>
    <t>High speed craft</t>
  </si>
  <si>
    <t>Tug and towing</t>
  </si>
  <si>
    <t>Passenger</t>
  </si>
  <si>
    <t>Cargo</t>
  </si>
  <si>
    <t>Tanker</t>
  </si>
  <si>
    <t>Military and Law Enforcement</t>
  </si>
  <si>
    <t>Unknown</t>
  </si>
  <si>
    <t>All</t>
  </si>
  <si>
    <t>Internally</t>
  </si>
  <si>
    <t>Externally</t>
  </si>
  <si>
    <t>Vessel density</t>
  </si>
  <si>
    <t>Route density</t>
  </si>
  <si>
    <t>Rout density</t>
  </si>
  <si>
    <t>datasets</t>
  </si>
  <si>
    <t>Internal</t>
  </si>
  <si>
    <t>External</t>
  </si>
  <si>
    <t>https://ows.emodnet-humanactivities.eu/wms?SERVICE=WMS&amp;VERSION=1.1.1&amp;REQUEST=GetCapabilities</t>
  </si>
  <si>
    <t>https://ows.emodnet-humanactivities.eu/wfs?SERVICE=WFS&amp;VERSION=1.1.0&amp;request=GetCapabilities</t>
  </si>
  <si>
    <t>https://ows.emodnet-humanactivities.eu/wcs?SERVICE=WMS&amp;VERSION=1.1.1&amp;REQUEST=GetCapabilities</t>
  </si>
  <si>
    <t>Macroalgae, Microalgae, Spirulina production sites</t>
  </si>
  <si>
    <t>Shellfish Aquaculture Licensed Sites</t>
  </si>
  <si>
    <t>Shellfish Protected Areas under the WFD</t>
  </si>
  <si>
    <t>n/a</t>
  </si>
  <si>
    <t>Shellfish protected areas under the WFD</t>
  </si>
  <si>
    <t>new dataset</t>
  </si>
  <si>
    <t>10.08</t>
  </si>
  <si>
    <t>Volume increased for both vessel and route density maps. Vessel denisty maps have received (part of) their annual update, whereas route density maps are updated monthly</t>
  </si>
  <si>
    <t>Same trend observed for data sets. Marked increased in the number of downloads (especially for vessel density maps), in this case accompanied by a decrease in the number of WMS requests</t>
  </si>
  <si>
    <t>Coverage remains patchy for a number of data sets, where little progress can realistically be achieved in the short term. These are mainly: pipelines, cables, aquaculture.</t>
  </si>
  <si>
    <t>Nothing to report</t>
  </si>
  <si>
    <t>Massive increase in coverage and volume of dumped munitions, due to addition of new sources. Other data sets received updates, but overall with little increase in coverage and volume.  A new data set was added</t>
  </si>
  <si>
    <t>Marked increase (+48%) in number of manual downloads,which is difficult to explain. There was an increase (+15%) in the number of WMS requests, but not to the same extent. On the other hand, WFS requests remained stable</t>
  </si>
  <si>
    <t>emodnet.ec.europa.eu/en/hum
an-activities.ec.europa.eu</t>
  </si>
  <si>
    <t>The increasing trend in downloads doesn't reflect in more visitors to the entry pages. The two things are not necessarily related to each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</si>
</sst>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37" x14ac:knownFonts="1">
    <font>
      <sz val="11"/>
      <color theme="1"/>
      <name val="Calibri"/>
      <family val="2"/>
      <scheme val="minor"/>
    </font>
    <font>
      <i/>
      <sz val="11"/>
      <color theme="8" tint="-0.249977111117893"/>
      <name val="Calibri"/>
      <family val="2"/>
      <scheme val="minor"/>
    </font>
    <font>
      <i/>
      <sz val="11"/>
      <name val="Calibri"/>
      <family val="2"/>
      <scheme val="minor"/>
    </font>
    <font>
      <sz val="11"/>
      <name val="Calibri"/>
      <family val="2"/>
      <scheme val="minor"/>
    </font>
    <font>
      <sz val="11"/>
      <color rgb="FFFF0000"/>
      <name val="Calibri"/>
      <family val="2"/>
      <scheme val="minor"/>
    </font>
    <font>
      <b/>
      <sz val="12"/>
      <name val="Calibri"/>
      <family val="2"/>
      <scheme val="minor"/>
    </font>
    <font>
      <i/>
      <sz val="10"/>
      <color theme="8" tint="-0.249977111117893"/>
      <name val="Calibri"/>
      <family val="2"/>
      <scheme val="minor"/>
    </font>
    <font>
      <b/>
      <sz val="11"/>
      <name val="Calibri"/>
      <family val="2"/>
      <scheme val="minor"/>
    </font>
    <font>
      <b/>
      <sz val="9"/>
      <name val="Calibri"/>
      <family val="2"/>
      <scheme val="minor"/>
    </font>
    <font>
      <sz val="9"/>
      <name val="Calibri"/>
      <family val="2"/>
      <scheme val="minor"/>
    </font>
    <font>
      <b/>
      <i/>
      <sz val="10"/>
      <color theme="8" tint="-0.249977111117893"/>
      <name val="Calibri"/>
      <family val="2"/>
      <scheme val="minor"/>
    </font>
    <font>
      <b/>
      <sz val="12"/>
      <color rgb="FF333333"/>
      <name val="Calibri"/>
      <family val="2"/>
      <scheme val="minor"/>
    </font>
    <font>
      <sz val="10"/>
      <color rgb="FF333333"/>
      <name val="Calibri"/>
      <family val="2"/>
      <scheme val="minor"/>
    </font>
    <font>
      <i/>
      <sz val="10"/>
      <name val="Calibri"/>
      <family val="2"/>
      <scheme val="minor"/>
    </font>
    <font>
      <sz val="10"/>
      <name val="Calibri"/>
      <family val="2"/>
      <scheme val="minor"/>
    </font>
    <font>
      <i/>
      <sz val="10"/>
      <color rgb="FF333333"/>
      <name val="Calibri"/>
      <family val="2"/>
      <scheme val="minor"/>
    </font>
    <font>
      <b/>
      <sz val="10"/>
      <name val="Calibri"/>
      <family val="2"/>
      <scheme val="minor"/>
    </font>
    <font>
      <sz val="11"/>
      <color rgb="FF333333"/>
      <name val="Calibri"/>
      <family val="2"/>
      <scheme val="minor"/>
    </font>
    <font>
      <b/>
      <i/>
      <sz val="10"/>
      <name val="Calibri"/>
      <family val="2"/>
      <scheme val="minor"/>
    </font>
    <font>
      <b/>
      <i/>
      <u/>
      <sz val="10"/>
      <name val="Calibri"/>
      <family val="2"/>
      <scheme val="minor"/>
    </font>
    <font>
      <sz val="12"/>
      <name val="Calibri"/>
      <family val="2"/>
      <scheme val="minor"/>
    </font>
    <font>
      <sz val="9"/>
      <color rgb="FFFF0000"/>
      <name val="Calibri"/>
      <family val="2"/>
      <scheme val="minor"/>
    </font>
    <font>
      <strike/>
      <sz val="10"/>
      <name val="Calibri"/>
      <family val="2"/>
      <scheme val="minor"/>
    </font>
    <font>
      <b/>
      <sz val="12"/>
      <color rgb="FFFFFFFF"/>
      <name val="Calibri"/>
      <family val="2"/>
      <scheme val="minor"/>
    </font>
    <font>
      <sz val="10"/>
      <color rgb="FFFFFFFF"/>
      <name val="Calibri"/>
      <family val="2"/>
      <scheme val="minor"/>
    </font>
    <font>
      <sz val="9"/>
      <color rgb="FF333333"/>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1"/>
      <color theme="0" tint="-0.34998626667073579"/>
      <name val="Calibri"/>
      <family val="2"/>
      <scheme val="minor"/>
    </font>
    <font>
      <i/>
      <sz val="9"/>
      <color theme="1"/>
      <name val="Calibri"/>
      <family val="2"/>
      <scheme val="minor"/>
    </font>
    <font>
      <sz val="10"/>
      <color rgb="FFFF0000"/>
      <name val="Calibri"/>
      <family val="2"/>
      <scheme val="minor"/>
    </font>
    <font>
      <sz val="11"/>
      <color theme="1"/>
      <name val="Calibri"/>
      <family val="2"/>
      <scheme val="minor"/>
    </font>
    <font>
      <strike/>
      <sz val="10"/>
      <color rgb="FF333333"/>
      <name val="Calibri"/>
      <family val="2"/>
      <scheme val="minor"/>
    </font>
    <font>
      <sz val="11"/>
      <color rgb="FF000000"/>
      <name val="Calibri"/>
      <family val="2"/>
    </font>
    <font>
      <u/>
      <sz val="11"/>
      <color theme="10"/>
      <name val="Calibri"/>
      <family val="2"/>
      <scheme val="minor"/>
    </font>
    <font>
      <sz val="11"/>
      <color theme="1"/>
      <name val="Arial"/>
      <family val="2"/>
    </font>
  </fonts>
  <fills count="12">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0A71B4"/>
        <bgColor indexed="64"/>
      </patternFill>
    </fill>
    <fill>
      <patternFill patternType="solid">
        <fgColor rgb="FF00B0F0"/>
        <bgColor indexed="64"/>
      </patternFill>
    </fill>
    <fill>
      <patternFill patternType="solid">
        <fgColor theme="4"/>
        <bgColor indexed="64"/>
      </patternFill>
    </fill>
    <fill>
      <patternFill patternType="solid">
        <fgColor theme="4" tint="0.39997558519241921"/>
        <bgColor indexed="64"/>
      </patternFill>
    </fill>
    <fill>
      <patternFill patternType="solid">
        <fgColor theme="0"/>
        <bgColor indexed="64"/>
      </patternFill>
    </fill>
    <fill>
      <patternFill patternType="solid">
        <fgColor rgb="FFD5A6BD"/>
        <bgColor rgb="FFD5A6BD"/>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medium">
        <color rgb="FF92CDDC"/>
      </left>
      <right style="medium">
        <color rgb="FF92CDDC"/>
      </right>
      <top/>
      <bottom/>
      <diagonal/>
    </border>
    <border>
      <left/>
      <right style="medium">
        <color rgb="FF92CDDC"/>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92CDDC"/>
      </right>
      <top style="medium">
        <color rgb="FF92CDDC"/>
      </top>
      <bottom style="medium">
        <color rgb="FF92CDDC"/>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7">
    <xf numFmtId="0" fontId="0" fillId="0" borderId="0"/>
    <xf numFmtId="9" fontId="32" fillId="0" borderId="0" applyFont="0" applyFill="0" applyBorder="0" applyAlignment="0" applyProtection="0"/>
    <xf numFmtId="0" fontId="32" fillId="0" borderId="0"/>
    <xf numFmtId="0" fontId="34" fillId="0" borderId="0"/>
    <xf numFmtId="0" fontId="34" fillId="0" borderId="0"/>
    <xf numFmtId="0" fontId="35" fillId="0" borderId="0" applyNumberFormat="0" applyFill="0" applyBorder="0" applyAlignment="0" applyProtection="0"/>
    <xf numFmtId="0" fontId="36" fillId="0" borderId="0"/>
  </cellStyleXfs>
  <cellXfs count="227">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7" fillId="2" borderId="0" xfId="0" applyFont="1" applyFill="1" applyAlignment="1">
      <alignment vertical="top"/>
    </xf>
    <xf numFmtId="0" fontId="3" fillId="2" borderId="0" xfId="0" applyFont="1" applyFill="1"/>
    <xf numFmtId="0" fontId="8" fillId="2" borderId="0" xfId="0" applyFont="1" applyFill="1" applyAlignment="1">
      <alignment vertical="top"/>
    </xf>
    <xf numFmtId="0" fontId="9" fillId="2" borderId="0" xfId="0" applyFont="1" applyFill="1" applyAlignment="1">
      <alignment vertical="top"/>
    </xf>
    <xf numFmtId="0" fontId="9" fillId="0" borderId="0" xfId="0" applyFont="1" applyAlignment="1">
      <alignment vertical="top" wrapText="1"/>
    </xf>
    <xf numFmtId="0" fontId="0" fillId="0" borderId="15" xfId="0" applyBorder="1"/>
    <xf numFmtId="0" fontId="11" fillId="0" borderId="0" xfId="0" applyFont="1"/>
    <xf numFmtId="0" fontId="12" fillId="0" borderId="0" xfId="0" applyFont="1"/>
    <xf numFmtId="0" fontId="13" fillId="3" borderId="1" xfId="0" applyFont="1" applyFill="1" applyBorder="1" applyAlignment="1">
      <alignment horizontal="center" wrapText="1"/>
    </xf>
    <xf numFmtId="0" fontId="14" fillId="0" borderId="0" xfId="0" applyFont="1"/>
    <xf numFmtId="0" fontId="13" fillId="0" borderId="0" xfId="0" applyFont="1" applyAlignment="1">
      <alignment horizontal="center" vertical="center" wrapText="1"/>
    </xf>
    <xf numFmtId="0" fontId="15"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6" fillId="3" borderId="2" xfId="0" applyFont="1" applyFill="1" applyBorder="1" applyAlignment="1">
      <alignment horizontal="left" wrapText="1"/>
    </xf>
    <xf numFmtId="0" fontId="14" fillId="3" borderId="1" xfId="0" applyFont="1" applyFill="1" applyBorder="1" applyAlignment="1">
      <alignment horizontal="center" wrapText="1"/>
    </xf>
    <xf numFmtId="0" fontId="16" fillId="3" borderId="2" xfId="0" applyFont="1" applyFill="1" applyBorder="1" applyAlignment="1">
      <alignment horizont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9" fillId="0" borderId="0" xfId="0" applyFont="1"/>
    <xf numFmtId="0" fontId="14" fillId="2" borderId="0" xfId="0" applyFont="1" applyFill="1" applyAlignment="1">
      <alignment vertical="top"/>
    </xf>
    <xf numFmtId="0" fontId="3" fillId="2" borderId="0" xfId="0" applyFont="1" applyFill="1" applyAlignment="1">
      <alignment vertical="top"/>
    </xf>
    <xf numFmtId="0" fontId="14" fillId="0" borderId="0" xfId="0" applyFont="1" applyAlignment="1">
      <alignment vertical="top" wrapText="1"/>
    </xf>
    <xf numFmtId="0" fontId="12"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wrapText="1"/>
    </xf>
    <xf numFmtId="0" fontId="17" fillId="0" borderId="0" xfId="0" applyFont="1"/>
    <xf numFmtId="0" fontId="14" fillId="0" borderId="1" xfId="0" applyFont="1" applyBorder="1" applyAlignment="1">
      <alignment horizontal="center" vertical="center" wrapText="1"/>
    </xf>
    <xf numFmtId="0" fontId="9" fillId="0" borderId="0" xfId="0" applyFont="1" applyAlignment="1">
      <alignment vertical="center"/>
    </xf>
    <xf numFmtId="0" fontId="14" fillId="0" borderId="0" xfId="0" applyFont="1" applyAlignment="1">
      <alignment vertical="center"/>
    </xf>
    <xf numFmtId="0" fontId="3" fillId="0" borderId="0" xfId="0" applyFont="1" applyAlignment="1">
      <alignment horizontal="left" vertical="top" wrapText="1"/>
    </xf>
    <xf numFmtId="0" fontId="12" fillId="0" borderId="0" xfId="0" applyFont="1" applyAlignment="1">
      <alignment vertical="top" wrapText="1"/>
    </xf>
    <xf numFmtId="0" fontId="3" fillId="0" borderId="0" xfId="0" applyFont="1" applyAlignment="1">
      <alignment vertical="center"/>
    </xf>
    <xf numFmtId="0" fontId="16" fillId="2" borderId="0" xfId="0" applyFont="1" applyFill="1" applyAlignment="1">
      <alignment vertical="top"/>
    </xf>
    <xf numFmtId="0" fontId="18" fillId="3" borderId="1" xfId="0" applyFont="1" applyFill="1" applyBorder="1" applyAlignment="1">
      <alignment horizontal="center" wrapText="1"/>
    </xf>
    <xf numFmtId="0" fontId="13" fillId="0" borderId="1" xfId="0" applyFont="1" applyBorder="1" applyAlignment="1">
      <alignment horizontal="center" wrapText="1"/>
    </xf>
    <xf numFmtId="0" fontId="18" fillId="0" borderId="1" xfId="0" applyFont="1" applyBorder="1" applyAlignment="1">
      <alignment horizontal="center" wrapText="1"/>
    </xf>
    <xf numFmtId="0" fontId="16" fillId="3" borderId="1" xfId="0" applyFont="1" applyFill="1" applyBorder="1" applyAlignment="1">
      <alignment horizontal="center"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14" fillId="4"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9"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21" fillId="0" borderId="0" xfId="0" applyFont="1" applyAlignment="1">
      <alignment vertical="top"/>
    </xf>
    <xf numFmtId="0" fontId="13" fillId="3" borderId="3"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13" fillId="5" borderId="2" xfId="0" applyFont="1" applyFill="1" applyBorder="1" applyAlignment="1">
      <alignment horizontal="center" wrapText="1"/>
    </xf>
    <xf numFmtId="0" fontId="22" fillId="0" borderId="0" xfId="0" applyFont="1"/>
    <xf numFmtId="0" fontId="22" fillId="2" borderId="0" xfId="0" applyFont="1" applyFill="1"/>
    <xf numFmtId="0" fontId="5" fillId="0" borderId="0" xfId="0" applyFont="1" applyAlignment="1">
      <alignment vertical="top"/>
    </xf>
    <xf numFmtId="0" fontId="13" fillId="0" borderId="0" xfId="0" applyFont="1" applyAlignment="1">
      <alignment horizontal="center" vertical="top" wrapText="1"/>
    </xf>
    <xf numFmtId="0" fontId="16" fillId="0" borderId="0" xfId="0" applyFont="1" applyAlignment="1">
      <alignment vertical="top"/>
    </xf>
    <xf numFmtId="0" fontId="4" fillId="0" borderId="0" xfId="0" applyFont="1" applyAlignment="1">
      <alignment vertical="top"/>
    </xf>
    <xf numFmtId="0" fontId="14" fillId="0" borderId="0" xfId="0" applyFont="1" applyAlignment="1">
      <alignment horizontal="center" vertical="top" wrapText="1"/>
    </xf>
    <xf numFmtId="0" fontId="14" fillId="0" borderId="0" xfId="0" applyFont="1" applyAlignment="1">
      <alignment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25" fillId="0" borderId="0" xfId="0" applyFont="1" applyAlignment="1">
      <alignment vertical="center"/>
    </xf>
    <xf numFmtId="0" fontId="8" fillId="0" borderId="1" xfId="0" applyFont="1" applyBorder="1" applyAlignment="1">
      <alignment horizontal="justify" vertical="center"/>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6" fillId="0" borderId="0" xfId="0" applyFont="1"/>
    <xf numFmtId="0" fontId="0" fillId="0" borderId="16" xfId="0" applyBorder="1"/>
    <xf numFmtId="0" fontId="27" fillId="8" borderId="17" xfId="0" applyFont="1" applyFill="1" applyBorder="1" applyAlignment="1">
      <alignment wrapText="1"/>
    </xf>
    <xf numFmtId="0" fontId="27" fillId="9" borderId="17" xfId="0" applyFont="1" applyFill="1" applyBorder="1" applyAlignment="1">
      <alignment wrapText="1"/>
    </xf>
    <xf numFmtId="0" fontId="27" fillId="9" borderId="18" xfId="0" applyFont="1" applyFill="1" applyBorder="1" applyAlignment="1">
      <alignment wrapText="1"/>
    </xf>
    <xf numFmtId="0" fontId="13" fillId="5" borderId="19" xfId="0" applyFont="1" applyFill="1" applyBorder="1" applyAlignment="1">
      <alignment horizontal="center" wrapText="1"/>
    </xf>
    <xf numFmtId="0" fontId="0" fillId="0" borderId="11" xfId="0" applyBorder="1"/>
    <xf numFmtId="0" fontId="0" fillId="0" borderId="12" xfId="0" applyBorder="1"/>
    <xf numFmtId="0" fontId="0" fillId="0" borderId="20" xfId="0" applyBorder="1"/>
    <xf numFmtId="0" fontId="28" fillId="0" borderId="11" xfId="0" applyFont="1" applyBorder="1"/>
    <xf numFmtId="0" fontId="28" fillId="0" borderId="12" xfId="0" applyFont="1" applyBorder="1"/>
    <xf numFmtId="10" fontId="28" fillId="0" borderId="20" xfId="0" applyNumberFormat="1" applyFont="1" applyBorder="1"/>
    <xf numFmtId="0" fontId="29" fillId="0" borderId="0" xfId="0" applyFont="1"/>
    <xf numFmtId="0" fontId="0" fillId="0" borderId="18" xfId="0" applyBorder="1"/>
    <xf numFmtId="0" fontId="0" fillId="0" borderId="19" xfId="0" applyBorder="1"/>
    <xf numFmtId="0" fontId="28" fillId="0" borderId="0" xfId="0" applyFont="1"/>
    <xf numFmtId="0" fontId="30" fillId="0" borderId="0" xfId="0" applyFont="1"/>
    <xf numFmtId="0" fontId="6" fillId="0" borderId="0" xfId="0" applyFont="1" applyAlignment="1">
      <alignment wrapText="1"/>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31" fillId="0" borderId="14" xfId="0" applyFont="1" applyBorder="1" applyAlignment="1">
      <alignment horizontal="left" vertical="center" wrapText="1"/>
    </xf>
    <xf numFmtId="0" fontId="14" fillId="0" borderId="8" xfId="0" applyFont="1" applyBorder="1" applyAlignment="1">
      <alignmen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justify" vertical="center" wrapText="1"/>
    </xf>
    <xf numFmtId="0" fontId="14" fillId="0" borderId="9" xfId="0" applyFont="1" applyBorder="1" applyAlignment="1">
      <alignment horizontal="justify" vertical="center" wrapText="1"/>
    </xf>
    <xf numFmtId="0" fontId="14" fillId="2" borderId="9" xfId="0" applyFont="1" applyFill="1" applyBorder="1" applyAlignment="1">
      <alignment horizontal="justify" vertical="center" wrapText="1"/>
    </xf>
    <xf numFmtId="0" fontId="14" fillId="0" borderId="0" xfId="0" applyFont="1" applyAlignment="1">
      <alignment horizontal="justify" vertical="center"/>
    </xf>
    <xf numFmtId="0" fontId="14" fillId="2" borderId="21" xfId="0" applyFont="1" applyFill="1" applyBorder="1" applyAlignment="1">
      <alignment horizontal="justify" vertical="center" wrapText="1"/>
    </xf>
    <xf numFmtId="14" fontId="13" fillId="0" borderId="1" xfId="0" applyNumberFormat="1" applyFont="1" applyBorder="1" applyAlignment="1">
      <alignment horizontal="center" vertical="top" wrapText="1"/>
    </xf>
    <xf numFmtId="0" fontId="12" fillId="10" borderId="1" xfId="2" applyFont="1" applyFill="1" applyBorder="1" applyAlignment="1">
      <alignment vertical="center" wrapText="1"/>
    </xf>
    <xf numFmtId="1" fontId="12" fillId="10" borderId="1" xfId="0" applyNumberFormat="1" applyFont="1" applyFill="1" applyBorder="1" applyAlignment="1">
      <alignment horizontal="left" vertical="center" wrapText="1"/>
    </xf>
    <xf numFmtId="1" fontId="12" fillId="10" borderId="2" xfId="0" applyNumberFormat="1" applyFont="1" applyFill="1" applyBorder="1" applyAlignment="1">
      <alignment horizontal="left" vertical="center" wrapText="1"/>
    </xf>
    <xf numFmtId="1" fontId="12" fillId="10" borderId="1" xfId="0" applyNumberFormat="1" applyFont="1" applyFill="1" applyBorder="1" applyAlignment="1">
      <alignment vertical="center" wrapText="1"/>
    </xf>
    <xf numFmtId="0" fontId="12" fillId="10" borderId="3" xfId="2" applyFont="1" applyFill="1" applyBorder="1" applyAlignment="1">
      <alignment vertical="center" wrapText="1"/>
    </xf>
    <xf numFmtId="0" fontId="33" fillId="10" borderId="1" xfId="2" applyFont="1" applyFill="1" applyBorder="1" applyAlignment="1">
      <alignment vertical="center" wrapText="1"/>
    </xf>
    <xf numFmtId="0" fontId="12" fillId="10" borderId="24" xfId="3" applyFont="1" applyFill="1" applyBorder="1" applyAlignment="1">
      <alignment vertical="center" wrapText="1"/>
    </xf>
    <xf numFmtId="0" fontId="12" fillId="10" borderId="1" xfId="3" applyFont="1" applyFill="1" applyBorder="1" applyAlignment="1">
      <alignment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 fontId="12" fillId="4" borderId="2" xfId="0" applyNumberFormat="1" applyFont="1" applyFill="1" applyBorder="1" applyAlignment="1">
      <alignment horizontal="center" vertical="center" wrapText="1"/>
    </xf>
    <xf numFmtId="1" fontId="33" fillId="4" borderId="1" xfId="0" applyNumberFormat="1" applyFont="1" applyFill="1" applyBorder="1" applyAlignment="1">
      <alignment horizontal="center" vertical="center" wrapText="1"/>
    </xf>
    <xf numFmtId="0" fontId="12" fillId="0" borderId="1" xfId="2" applyFont="1" applyBorder="1" applyAlignment="1">
      <alignment vertical="center" wrapText="1"/>
    </xf>
    <xf numFmtId="1" fontId="12" fillId="0" borderId="1" xfId="0" applyNumberFormat="1" applyFont="1" applyBorder="1" applyAlignment="1">
      <alignment horizontal="left" vertical="center" wrapText="1"/>
    </xf>
    <xf numFmtId="1" fontId="12" fillId="0" borderId="2" xfId="0" applyNumberFormat="1" applyFont="1" applyBorder="1" applyAlignment="1">
      <alignment horizontal="left" vertical="center" wrapText="1"/>
    </xf>
    <xf numFmtId="1" fontId="12" fillId="0" borderId="1" xfId="0" applyNumberFormat="1" applyFont="1" applyBorder="1" applyAlignment="1">
      <alignment vertical="center" wrapText="1"/>
    </xf>
    <xf numFmtId="0" fontId="12" fillId="0" borderId="3" xfId="2" applyFont="1" applyBorder="1" applyAlignment="1">
      <alignment vertical="center" wrapText="1"/>
    </xf>
    <xf numFmtId="0" fontId="33" fillId="0" borderId="1" xfId="2" applyFont="1" applyBorder="1" applyAlignment="1">
      <alignment vertical="center" wrapText="1"/>
    </xf>
    <xf numFmtId="0" fontId="12" fillId="0" borderId="1" xfId="3" applyFont="1" applyBorder="1" applyAlignment="1">
      <alignment vertical="center" wrapText="1"/>
    </xf>
    <xf numFmtId="9" fontId="14" fillId="0" borderId="1" xfId="0" applyNumberFormat="1" applyFont="1" applyBorder="1" applyAlignment="1">
      <alignment horizontal="center" vertical="top" wrapText="1"/>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14" fontId="14" fillId="0" borderId="1" xfId="0" applyNumberFormat="1" applyFont="1" applyBorder="1" applyAlignment="1">
      <alignment horizontal="center" vertical="top" wrapText="1"/>
    </xf>
    <xf numFmtId="0" fontId="3" fillId="0" borderId="1" xfId="0" applyFont="1" applyBorder="1" applyAlignment="1">
      <alignmen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28" fillId="0" borderId="0" xfId="0" applyFont="1" applyAlignment="1">
      <alignment horizontal="center" vertical="top"/>
    </xf>
    <xf numFmtId="0" fontId="0" fillId="0" borderId="1" xfId="0" applyBorder="1" applyAlignment="1">
      <alignment horizontal="center" vertical="top"/>
    </xf>
    <xf numFmtId="10" fontId="14" fillId="0" borderId="1" xfId="1" applyNumberFormat="1" applyFont="1" applyBorder="1" applyAlignment="1">
      <alignment horizontal="center" vertical="top" wrapText="1"/>
    </xf>
    <xf numFmtId="14" fontId="13" fillId="0" borderId="1" xfId="0" applyNumberFormat="1" applyFont="1" applyBorder="1" applyAlignment="1">
      <alignment horizontal="center" wrapText="1"/>
    </xf>
    <xf numFmtId="0" fontId="12" fillId="10" borderId="1" xfId="4" applyFont="1" applyFill="1" applyBorder="1" applyAlignment="1">
      <alignment horizontal="left" vertical="center" wrapText="1"/>
    </xf>
    <xf numFmtId="10" fontId="14" fillId="4" borderId="1" xfId="1" applyNumberFormat="1"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16" fillId="0" borderId="1" xfId="0" applyFont="1" applyBorder="1" applyAlignment="1">
      <alignment horizontal="center" vertical="top" wrapText="1"/>
    </xf>
    <xf numFmtId="0" fontId="35" fillId="0" borderId="1" xfId="5" applyBorder="1" applyAlignment="1">
      <alignment horizontal="left" vertical="center" wrapText="1"/>
    </xf>
    <xf numFmtId="2" fontId="14" fillId="0" borderId="1" xfId="0" applyNumberFormat="1" applyFont="1" applyBorder="1" applyAlignment="1">
      <alignment horizontal="center" vertical="top" wrapText="1"/>
    </xf>
    <xf numFmtId="0" fontId="28" fillId="0" borderId="1" xfId="0" applyFont="1" applyBorder="1" applyAlignment="1">
      <alignment horizontal="center" vertical="top"/>
    </xf>
    <xf numFmtId="0" fontId="28" fillId="0" borderId="23" xfId="0" applyFont="1" applyBorder="1" applyAlignment="1">
      <alignment horizontal="center" vertical="top"/>
    </xf>
    <xf numFmtId="0" fontId="28" fillId="0" borderId="22" xfId="0" applyFont="1" applyBorder="1" applyAlignment="1">
      <alignment horizontal="center" vertical="top"/>
    </xf>
    <xf numFmtId="10" fontId="3" fillId="0" borderId="1" xfId="1" applyNumberFormat="1" applyFont="1" applyBorder="1" applyAlignment="1">
      <alignment horizontal="center" vertical="top"/>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4" fillId="0" borderId="2" xfId="0" applyFont="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2" fontId="14" fillId="0" borderId="2" xfId="0" applyNumberFormat="1" applyFont="1" applyBorder="1" applyAlignment="1">
      <alignment horizontal="center" vertical="top" wrapText="1"/>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0" fontId="28" fillId="0" borderId="22" xfId="0" applyFont="1" applyBorder="1" applyAlignment="1">
      <alignment horizontal="center" vertical="top" wrapText="1"/>
    </xf>
    <xf numFmtId="0" fontId="28" fillId="0" borderId="23" xfId="0" applyFont="1" applyBorder="1" applyAlignment="1">
      <alignment horizontal="center" vertical="top" wrapText="1"/>
    </xf>
    <xf numFmtId="9" fontId="14" fillId="0" borderId="2" xfId="0" applyNumberFormat="1" applyFont="1" applyBorder="1" applyAlignment="1">
      <alignment horizontal="center" vertical="top" wrapText="1"/>
    </xf>
    <xf numFmtId="9" fontId="14" fillId="0" borderId="22" xfId="0" applyNumberFormat="1" applyFont="1" applyBorder="1" applyAlignment="1">
      <alignment horizontal="center" vertical="top" wrapText="1"/>
    </xf>
    <xf numFmtId="9" fontId="14" fillId="0" borderId="23" xfId="0" applyNumberFormat="1" applyFont="1" applyBorder="1" applyAlignment="1">
      <alignment horizontal="center" vertical="top" wrapText="1"/>
    </xf>
    <xf numFmtId="0" fontId="12" fillId="0" borderId="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10" borderId="2" xfId="2" applyFont="1" applyFill="1" applyBorder="1" applyAlignment="1">
      <alignment vertical="center" wrapText="1"/>
    </xf>
    <xf numFmtId="0" fontId="12" fillId="10" borderId="22" xfId="2" applyFont="1" applyFill="1" applyBorder="1" applyAlignment="1">
      <alignment vertical="center" wrapText="1"/>
    </xf>
    <xf numFmtId="0" fontId="12" fillId="10" borderId="23" xfId="2" applyFont="1" applyFill="1" applyBorder="1" applyAlignment="1">
      <alignment vertical="center" wrapText="1"/>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16" fillId="7" borderId="3" xfId="0" applyFont="1" applyFill="1" applyBorder="1" applyAlignment="1">
      <alignment horizontal="center" wrapText="1"/>
    </xf>
    <xf numFmtId="0" fontId="16" fillId="7" borderId="5" xfId="0" applyFont="1" applyFill="1" applyBorder="1" applyAlignment="1">
      <alignment horizontal="center" wrapText="1"/>
    </xf>
    <xf numFmtId="0" fontId="13" fillId="0" borderId="3" xfId="0" applyFont="1" applyBorder="1" applyAlignment="1">
      <alignment horizontal="center" vertical="top" wrapText="1"/>
    </xf>
    <xf numFmtId="0" fontId="13" fillId="0" borderId="5" xfId="0" applyFont="1" applyBorder="1" applyAlignment="1">
      <alignment horizontal="center" vertical="top" wrapText="1"/>
    </xf>
    <xf numFmtId="0" fontId="16" fillId="3" borderId="4" xfId="0" applyFont="1" applyFill="1" applyBorder="1" applyAlignment="1">
      <alignment horizontal="center" wrapText="1"/>
    </xf>
    <xf numFmtId="0" fontId="12" fillId="4" borderId="5" xfId="0" applyFont="1" applyFill="1" applyBorder="1" applyAlignment="1">
      <alignment horizontal="center" vertical="center" wrapText="1"/>
    </xf>
    <xf numFmtId="0" fontId="16" fillId="3" borderId="12" xfId="0" applyFont="1" applyFill="1" applyBorder="1" applyAlignment="1">
      <alignment horizontal="center" wrapText="1"/>
    </xf>
    <xf numFmtId="0" fontId="12" fillId="0" borderId="2" xfId="2" applyFont="1" applyBorder="1" applyAlignment="1">
      <alignment vertical="center" wrapText="1"/>
    </xf>
    <xf numFmtId="0" fontId="12" fillId="0" borderId="22" xfId="2" applyFont="1" applyBorder="1" applyAlignment="1">
      <alignment vertical="center" wrapText="1"/>
    </xf>
    <xf numFmtId="0" fontId="12" fillId="0" borderId="23" xfId="2" applyFont="1" applyBorder="1" applyAlignment="1">
      <alignment vertic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14"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0" xfId="0" applyFont="1" applyAlignment="1">
      <alignment horizontal="left" vertical="top" wrapText="1"/>
    </xf>
    <xf numFmtId="0" fontId="9" fillId="2" borderId="0" xfId="0" applyFont="1" applyFill="1" applyAlignment="1">
      <alignment horizontal="center" vertical="top"/>
    </xf>
    <xf numFmtId="0" fontId="6" fillId="0" borderId="17" xfId="0" applyFont="1" applyBorder="1" applyAlignment="1">
      <alignment horizontal="center" wrapText="1"/>
    </xf>
    <xf numFmtId="0" fontId="6" fillId="0" borderId="18" xfId="0" applyFont="1" applyBorder="1" applyAlignment="1">
      <alignment horizontal="center" wrapText="1"/>
    </xf>
    <xf numFmtId="0" fontId="14" fillId="4" borderId="1" xfId="0" applyFont="1" applyFill="1" applyBorder="1" applyAlignment="1">
      <alignment horizontal="left" vertical="center" wrapText="1"/>
    </xf>
    <xf numFmtId="9" fontId="14" fillId="4" borderId="1" xfId="1" applyFont="1" applyFill="1" applyBorder="1" applyAlignment="1">
      <alignment horizontal="center" vertical="center" wrapText="1"/>
    </xf>
    <xf numFmtId="164" fontId="12" fillId="4" borderId="2" xfId="0" applyNumberFormat="1" applyFont="1" applyFill="1" applyBorder="1" applyAlignment="1">
      <alignment horizontal="center" vertical="center" wrapText="1"/>
    </xf>
    <xf numFmtId="164" fontId="12" fillId="4" borderId="23" xfId="0" applyNumberFormat="1" applyFont="1" applyFill="1" applyBorder="1" applyAlignment="1">
      <alignment horizontal="center" vertical="center" wrapText="1"/>
    </xf>
    <xf numFmtId="164" fontId="12" fillId="4" borderId="1" xfId="0" applyNumberFormat="1" applyFont="1" applyFill="1" applyBorder="1" applyAlignment="1">
      <alignment horizontal="center" vertical="center" wrapText="1"/>
    </xf>
    <xf numFmtId="164" fontId="12" fillId="4" borderId="22" xfId="0" applyNumberFormat="1"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164" fontId="12" fillId="4" borderId="2" xfId="0" applyNumberFormat="1"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22" fillId="4" borderId="1" xfId="0" applyFont="1" applyFill="1" applyBorder="1" applyAlignment="1">
      <alignment horizontal="center" vertical="center" wrapText="1"/>
    </xf>
    <xf numFmtId="165" fontId="33" fillId="4" borderId="2" xfId="0" applyNumberFormat="1" applyFont="1" applyFill="1" applyBorder="1" applyAlignment="1">
      <alignment horizontal="center" vertical="center" wrapText="1"/>
    </xf>
    <xf numFmtId="165" fontId="33" fillId="4" borderId="23" xfId="0" applyNumberFormat="1" applyFont="1" applyFill="1" applyBorder="1" applyAlignment="1">
      <alignment horizontal="center" vertical="center" wrapText="1"/>
    </xf>
    <xf numFmtId="164" fontId="14" fillId="4" borderId="2" xfId="2" applyNumberFormat="1" applyFont="1" applyFill="1" applyBorder="1" applyAlignment="1">
      <alignment horizontal="center" vertical="center" wrapText="1"/>
    </xf>
    <xf numFmtId="164" fontId="14" fillId="4" borderId="23" xfId="2" applyNumberFormat="1"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164" fontId="14" fillId="4" borderId="1" xfId="2" applyNumberFormat="1" applyFont="1" applyFill="1" applyBorder="1" applyAlignment="1">
      <alignment horizontal="center" vertical="center" wrapText="1"/>
    </xf>
    <xf numFmtId="165" fontId="12" fillId="4" borderId="2" xfId="0" applyNumberFormat="1" applyFont="1" applyFill="1" applyBorder="1" applyAlignment="1">
      <alignment horizontal="center" vertical="center" wrapText="1"/>
    </xf>
    <xf numFmtId="165" fontId="12" fillId="4" borderId="23" xfId="0" applyNumberFormat="1" applyFont="1" applyFill="1" applyBorder="1" applyAlignment="1">
      <alignment horizontal="center" vertical="center" wrapText="1"/>
    </xf>
    <xf numFmtId="9" fontId="14" fillId="0" borderId="0" xfId="1" applyFont="1" applyAlignment="1">
      <alignment vertical="top"/>
    </xf>
    <xf numFmtId="1" fontId="12" fillId="11" borderId="1" xfId="4" applyNumberFormat="1"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22" xfId="0" applyFont="1" applyBorder="1"/>
    <xf numFmtId="10" fontId="14" fillId="0" borderId="22" xfId="1" applyNumberFormat="1" applyFont="1" applyBorder="1"/>
    <xf numFmtId="0" fontId="14" fillId="0" borderId="0" xfId="0" applyFont="1"/>
    <xf numFmtId="0" fontId="14" fillId="0" borderId="16" xfId="0" applyFont="1" applyBorder="1" applyAlignment="1">
      <alignment wrapText="1"/>
    </xf>
  </cellXfs>
  <cellStyles count="7">
    <cellStyle name="Hyperlink" xfId="5" builtinId="8"/>
    <cellStyle name="Normal" xfId="0" builtinId="0"/>
    <cellStyle name="Normale 2" xfId="6" xr:uid="{CBB1A18A-C080-4602-A475-7E925EFE8BB1}"/>
    <cellStyle name="Normale 3" xfId="2" xr:uid="{D61033CD-6E7F-4F12-9314-08094F0ECA19}"/>
    <cellStyle name="Normale 4" xfId="3" xr:uid="{2E710B5C-8975-4121-8268-95C60B4878E1}"/>
    <cellStyle name="Normale 5" xfId="4" xr:uid="{8E9D63F0-81FD-4247-B1C0-1F5200C68EB8}"/>
    <cellStyle name="Percent" xfId="1" builtinId="5"/>
  </cellStyles>
  <dxfs count="0"/>
  <tableStyles count="0" defaultTableStyle="TableStyleMedium2" defaultPivotStyle="PivotStyleLight16"/>
  <colors>
    <mruColors>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74620</xdr:rowOff>
    </xdr:from>
    <xdr:to>
      <xdr:col>7</xdr:col>
      <xdr:colOff>413852</xdr:colOff>
      <xdr:row>16</xdr:row>
      <xdr:rowOff>130649</xdr:rowOff>
    </xdr:to>
    <xdr:pic>
      <xdr:nvPicPr>
        <xdr:cNvPr id="2" name="Picture 1">
          <a:extLst>
            <a:ext uri="{FF2B5EF4-FFF2-40B4-BE49-F238E27FC236}">
              <a16:creationId xmlns:a16="http://schemas.microsoft.com/office/drawing/2014/main" id="{6BC2FD21-B370-4A46-91E2-D15EB0C3B956}"/>
            </a:ext>
          </a:extLst>
        </xdr:cNvPr>
        <xdr:cNvPicPr>
          <a:picLocks noChangeAspect="1"/>
        </xdr:cNvPicPr>
      </xdr:nvPicPr>
      <xdr:blipFill>
        <a:blip xmlns:r="http://schemas.openxmlformats.org/officeDocument/2006/relationships" r:embed="rId1"/>
        <a:stretch>
          <a:fillRect/>
        </a:stretch>
      </xdr:blipFill>
      <xdr:spPr>
        <a:xfrm>
          <a:off x="0" y="1900611"/>
          <a:ext cx="7300822" cy="1377238"/>
        </a:xfrm>
        <a:prstGeom prst="rect">
          <a:avLst/>
        </a:prstGeom>
      </xdr:spPr>
    </xdr:pic>
    <xdr:clientData/>
  </xdr:twoCellAnchor>
  <xdr:twoCellAnchor editAs="oneCell">
    <xdr:from>
      <xdr:col>8</xdr:col>
      <xdr:colOff>0</xdr:colOff>
      <xdr:row>9</xdr:row>
      <xdr:rowOff>0</xdr:rowOff>
    </xdr:from>
    <xdr:to>
      <xdr:col>16</xdr:col>
      <xdr:colOff>223704</xdr:colOff>
      <xdr:row>16</xdr:row>
      <xdr:rowOff>16565</xdr:rowOff>
    </xdr:to>
    <xdr:pic>
      <xdr:nvPicPr>
        <xdr:cNvPr id="3" name="Picture 2">
          <a:extLst>
            <a:ext uri="{FF2B5EF4-FFF2-40B4-BE49-F238E27FC236}">
              <a16:creationId xmlns:a16="http://schemas.microsoft.com/office/drawing/2014/main" id="{D2CA35C9-2801-FC3A-2CD2-CE0E603DBBF6}"/>
            </a:ext>
          </a:extLst>
        </xdr:cNvPr>
        <xdr:cNvPicPr>
          <a:picLocks noChangeAspect="1"/>
        </xdr:cNvPicPr>
      </xdr:nvPicPr>
      <xdr:blipFill>
        <a:blip xmlns:r="http://schemas.openxmlformats.org/officeDocument/2006/relationships" r:embed="rId2"/>
        <a:stretch>
          <a:fillRect/>
        </a:stretch>
      </xdr:blipFill>
      <xdr:spPr>
        <a:xfrm>
          <a:off x="7644848" y="1838739"/>
          <a:ext cx="6361117" cy="13500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ows.emodnet-humanactivities.eu/wcs?SERVICE=WMS&amp;VERSION=1.1.1&amp;REQUEST=GetCapabilities" TargetMode="External"/><Relationship Id="rId2" Type="http://schemas.openxmlformats.org/officeDocument/2006/relationships/hyperlink" Target="https://ows.emodnet-humanactivities.eu/wms?SERVICE=WMS&amp;VERSION=1.1.1&amp;REQUEST=GetCapabilities" TargetMode="External"/><Relationship Id="rId1" Type="http://schemas.openxmlformats.org/officeDocument/2006/relationships/hyperlink" Target="https://ows.emodnet-humanactivities.eu/wfs?SERVICE=WFS&amp;VERSION=1.1.0&amp;request=GetCapabiliti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13" sqref="B13"/>
    </sheetView>
  </sheetViews>
  <sheetFormatPr defaultColWidth="8.7109375" defaultRowHeight="12" x14ac:dyDescent="0.2"/>
  <cols>
    <col min="1" max="1" width="14" style="79" bestFit="1" customWidth="1"/>
    <col min="2" max="2" width="36.42578125" style="79" customWidth="1"/>
    <col min="3" max="4" width="8.7109375" style="79"/>
    <col min="5" max="5" width="13.42578125" style="79" customWidth="1"/>
    <col min="6" max="6" width="27.42578125" style="79" customWidth="1"/>
    <col min="7" max="7" width="22.85546875" style="79" customWidth="1"/>
    <col min="8" max="8" width="14.5703125" style="79" bestFit="1" customWidth="1"/>
    <col min="9" max="16384" width="8.7109375" style="79"/>
  </cols>
  <sheetData>
    <row r="1" spans="1:8" s="73" customFormat="1" ht="24" x14ac:dyDescent="0.25">
      <c r="A1" s="71" t="s">
        <v>0</v>
      </c>
      <c r="B1" s="71" t="s">
        <v>1</v>
      </c>
      <c r="C1" s="36"/>
      <c r="D1" s="36"/>
      <c r="E1" s="72" t="s">
        <v>10</v>
      </c>
      <c r="F1" s="72" t="s">
        <v>11</v>
      </c>
      <c r="G1" s="72" t="s">
        <v>12</v>
      </c>
      <c r="H1" s="72" t="s">
        <v>127</v>
      </c>
    </row>
    <row r="2" spans="1:8" s="73" customFormat="1" ht="38.450000000000003" customHeight="1" x14ac:dyDescent="0.25">
      <c r="A2" s="74" t="s">
        <v>2</v>
      </c>
      <c r="B2" s="75" t="s">
        <v>2</v>
      </c>
      <c r="C2" s="36"/>
      <c r="D2" s="36"/>
      <c r="E2" s="76" t="s">
        <v>2</v>
      </c>
      <c r="F2" s="75" t="s">
        <v>13</v>
      </c>
      <c r="G2" s="75" t="s">
        <v>14</v>
      </c>
      <c r="H2" s="75" t="s">
        <v>15</v>
      </c>
    </row>
    <row r="3" spans="1:8" s="73" customFormat="1" ht="48" x14ac:dyDescent="0.25">
      <c r="A3" s="74" t="s">
        <v>3</v>
      </c>
      <c r="B3" s="75" t="s">
        <v>35</v>
      </c>
      <c r="C3" s="36"/>
      <c r="D3" s="36"/>
      <c r="E3" s="76" t="s">
        <v>3</v>
      </c>
      <c r="F3" s="75" t="s">
        <v>16</v>
      </c>
      <c r="G3" s="75" t="s">
        <v>14</v>
      </c>
      <c r="H3" s="75" t="s">
        <v>17</v>
      </c>
    </row>
    <row r="4" spans="1:8" s="73" customFormat="1" ht="144" x14ac:dyDescent="0.25">
      <c r="A4" s="74" t="s">
        <v>4</v>
      </c>
      <c r="B4" s="75" t="s">
        <v>126</v>
      </c>
      <c r="C4" s="36"/>
      <c r="D4" s="36"/>
      <c r="E4" s="76" t="s">
        <v>4</v>
      </c>
      <c r="F4" s="75" t="s">
        <v>18</v>
      </c>
      <c r="G4" s="75" t="s">
        <v>14</v>
      </c>
      <c r="H4" s="75" t="s">
        <v>17</v>
      </c>
    </row>
    <row r="5" spans="1:8" s="73" customFormat="1" ht="84" x14ac:dyDescent="0.25">
      <c r="A5" s="74" t="s">
        <v>5</v>
      </c>
      <c r="B5" s="75" t="s">
        <v>6</v>
      </c>
      <c r="C5" s="36"/>
      <c r="D5" s="36"/>
      <c r="E5" s="76" t="s">
        <v>5</v>
      </c>
      <c r="F5" s="75" t="s">
        <v>128</v>
      </c>
      <c r="G5" s="75" t="s">
        <v>19</v>
      </c>
      <c r="H5" s="75" t="s">
        <v>20</v>
      </c>
    </row>
    <row r="6" spans="1:8" s="73" customFormat="1" ht="60" x14ac:dyDescent="0.25">
      <c r="A6" s="74" t="s">
        <v>7</v>
      </c>
      <c r="B6" s="75" t="s">
        <v>29</v>
      </c>
      <c r="C6" s="36"/>
      <c r="D6" s="36"/>
      <c r="E6" s="76" t="s">
        <v>7</v>
      </c>
      <c r="F6" s="75" t="s">
        <v>13</v>
      </c>
      <c r="G6" s="75" t="s">
        <v>21</v>
      </c>
      <c r="H6" s="75" t="s">
        <v>15</v>
      </c>
    </row>
    <row r="7" spans="1:8" s="73" customFormat="1" ht="72" x14ac:dyDescent="0.25">
      <c r="A7" s="74" t="s">
        <v>8</v>
      </c>
      <c r="B7" s="75" t="s">
        <v>124</v>
      </c>
      <c r="C7" s="36"/>
      <c r="D7" s="36"/>
      <c r="E7" s="76" t="s">
        <v>8</v>
      </c>
      <c r="F7" s="75" t="s">
        <v>129</v>
      </c>
      <c r="G7" s="75" t="s">
        <v>33</v>
      </c>
      <c r="H7" s="75" t="s">
        <v>34</v>
      </c>
    </row>
    <row r="8" spans="1:8" s="73" customFormat="1" ht="120" x14ac:dyDescent="0.25">
      <c r="A8" s="74" t="s">
        <v>9</v>
      </c>
      <c r="B8" s="75" t="s">
        <v>125</v>
      </c>
      <c r="C8" s="36"/>
      <c r="D8" s="36"/>
      <c r="E8" s="153" t="s">
        <v>9</v>
      </c>
      <c r="F8" s="77" t="s">
        <v>133</v>
      </c>
      <c r="G8" s="154" t="s">
        <v>14</v>
      </c>
      <c r="H8" s="77" t="s">
        <v>130</v>
      </c>
    </row>
    <row r="9" spans="1:8" s="73" customFormat="1" ht="48" x14ac:dyDescent="0.25">
      <c r="A9" s="36"/>
      <c r="B9" s="36"/>
      <c r="C9" s="36"/>
      <c r="D9" s="36"/>
      <c r="E9" s="153"/>
      <c r="F9" s="77" t="s">
        <v>131</v>
      </c>
      <c r="G9" s="154"/>
      <c r="H9" s="78" t="s">
        <v>132</v>
      </c>
    </row>
    <row r="10" spans="1:8" s="73" customFormat="1" x14ac:dyDescent="0.2">
      <c r="A10" s="36"/>
      <c r="B10" s="36"/>
      <c r="C10" s="36"/>
      <c r="D10" s="36"/>
      <c r="E10" s="36" t="s">
        <v>28</v>
      </c>
      <c r="F10" s="25"/>
      <c r="G10" s="25"/>
      <c r="H10" s="25"/>
    </row>
    <row r="11" spans="1:8" s="73" customFormat="1" x14ac:dyDescent="0.2">
      <c r="A11" s="36"/>
      <c r="B11" s="36"/>
      <c r="C11" s="36"/>
      <c r="D11" s="36"/>
      <c r="E11" s="36" t="s">
        <v>134</v>
      </c>
      <c r="F11" s="25"/>
      <c r="G11" s="25"/>
      <c r="H11" s="25"/>
    </row>
    <row r="12" spans="1:8" x14ac:dyDescent="0.2">
      <c r="A12" s="25"/>
      <c r="B12" s="25"/>
      <c r="C12" s="25"/>
      <c r="D12" s="25"/>
      <c r="E12" s="25"/>
      <c r="F12" s="25"/>
      <c r="G12" s="25"/>
      <c r="H12" s="25"/>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tabSelected="1" workbookViewId="0">
      <selection activeCell="A20" sqref="A20"/>
    </sheetView>
  </sheetViews>
  <sheetFormatPr defaultColWidth="8.85546875" defaultRowHeight="15" x14ac:dyDescent="0.25"/>
  <cols>
    <col min="1" max="1" width="48.42578125" customWidth="1"/>
    <col min="2" max="2" width="80.140625" customWidth="1"/>
  </cols>
  <sheetData>
    <row r="1" spans="1:2" ht="16.5" thickBot="1" x14ac:dyDescent="0.3">
      <c r="A1" s="155" t="s">
        <v>52</v>
      </c>
      <c r="B1" s="156"/>
    </row>
    <row r="2" spans="1:2" ht="15.75" thickBot="1" x14ac:dyDescent="0.3">
      <c r="A2" s="69" t="s">
        <v>53</v>
      </c>
      <c r="B2" s="70" t="s">
        <v>54</v>
      </c>
    </row>
    <row r="3" spans="1:2" ht="25.5" x14ac:dyDescent="0.25">
      <c r="A3" s="97" t="s">
        <v>84</v>
      </c>
      <c r="B3" s="98"/>
    </row>
    <row r="4" spans="1:2" ht="45.75" customHeight="1" x14ac:dyDescent="0.25">
      <c r="A4" s="99" t="str">
        <f>'1(Data)'!A209</f>
        <v>1A) Volume and coverage of available data</v>
      </c>
      <c r="B4" s="99" t="str">
        <f>'1(Data)'!B209</f>
        <v>Massive increase in coverage and volume of dumped munitions, due to addition of new sources. Other data sets received updates, but overall with little increase in coverage and volume.  A new data set was added</v>
      </c>
    </row>
    <row r="5" spans="1:2" ht="51.75" customHeight="1" x14ac:dyDescent="0.25">
      <c r="A5" s="100" t="s">
        <v>147</v>
      </c>
      <c r="B5" s="99" t="str">
        <f>'1(Data)'!B210</f>
        <v>Coverage remains patchy for a number of data sets, where little progress can realistically be achieved in the short term. These are mainly: pipelines, cables, aquaculture.</v>
      </c>
    </row>
    <row r="6" spans="1:2" ht="47.25" customHeight="1" thickBot="1" x14ac:dyDescent="0.3">
      <c r="A6" s="101" t="str">
        <f>'1(Data)'!A211</f>
        <v>1B) Usage of data in this quarter</v>
      </c>
      <c r="B6" s="101" t="str">
        <f>'1(Data)'!B211</f>
        <v>Marked increase (+48%) in number of manual downloads,which is difficult to explain. There was an increase (+15%) in the number of WMS requests, but not to the same extent. On the other hand, WFS requests remained stable</v>
      </c>
    </row>
    <row r="7" spans="1:2" ht="26.25" thickBot="1" x14ac:dyDescent="0.3">
      <c r="A7" s="102" t="s">
        <v>85</v>
      </c>
      <c r="B7" s="103"/>
    </row>
    <row r="8" spans="1:2" ht="43.5" customHeight="1" thickBot="1" x14ac:dyDescent="0.3">
      <c r="A8" s="103" t="str">
        <f>'2(Products)'!A61</f>
        <v>2A) Volume and coverage of available data products</v>
      </c>
      <c r="B8" s="103" t="str">
        <f>'2(Products)'!B61</f>
        <v>Volume increased for both vessel and route density maps. Vessel denisty maps have received (part of) their annual update, whereas route density maps are updated monthly</v>
      </c>
    </row>
    <row r="9" spans="1:2" ht="37.5" customHeight="1" thickBot="1" x14ac:dyDescent="0.3">
      <c r="A9" s="103" t="str">
        <f>'2(Products)'!A62</f>
        <v>2B) Usage of data products in this quarter</v>
      </c>
      <c r="B9" s="103" t="str">
        <f>'2(Products)'!B62</f>
        <v>Same trend observed for data sets. Marked increased in the number of downloads (especially for vessel density maps), in this case accompanied by a decrease in the number of WMS requests</v>
      </c>
    </row>
    <row r="10" spans="1:2" ht="30.6" customHeight="1" thickBot="1" x14ac:dyDescent="0.3">
      <c r="A10" s="104" t="str">
        <f>'3(Data providers)'!A25</f>
        <v>3) Organisations supplying/ approached to supply data and data products</v>
      </c>
      <c r="B10" s="104" t="str">
        <f>'3(Data providers)'!B25</f>
        <v>Nothing to report</v>
      </c>
    </row>
    <row r="11" spans="1:2" ht="15.75" thickBot="1" x14ac:dyDescent="0.3">
      <c r="A11" s="105" t="str">
        <f>'4(Web services)'!A13</f>
        <v>4) Online 'Web' interfaces to access or view data</v>
      </c>
      <c r="B11" s="105" t="str">
        <f>'4(Web services)'!B13</f>
        <v>Nothing to report</v>
      </c>
    </row>
    <row r="12" spans="1:2" ht="26.25" thickBot="1" x14ac:dyDescent="0.3">
      <c r="A12" s="106" t="str">
        <f>'5(Web traffic)'!A6</f>
        <v>5.1) Daily number of page views of EMODnet Thematic entry page</v>
      </c>
      <c r="B12" s="106" t="str">
        <f>'5(Web traffic)'!B6</f>
        <v>The increasing trend in downloads doesn't reflect in more visitors to the entry pages. The two things are not necessarily related to each other.</v>
      </c>
    </row>
    <row r="13" spans="1:2" ht="26.25" thickBot="1" x14ac:dyDescent="0.3">
      <c r="A13" s="107" t="str">
        <f>'5(Web traffic)'!A27</f>
        <v>5.2) Quarterly total number of visitors, page views, unique page views and percentage of returning visitors</v>
      </c>
      <c r="B13" s="107" t="str">
        <f>'5(Web traffic)'!B27</f>
        <v>The increasing trend in downloads doesn't reflect in more visitors to the entry pages. The two things are not necessarily related to each other.</v>
      </c>
    </row>
    <row r="14" spans="1:2" x14ac:dyDescent="0.25">
      <c r="A14" s="29"/>
    </row>
    <row r="15" spans="1:2" x14ac:dyDescent="0.25">
      <c r="A15" s="29"/>
    </row>
    <row r="16" spans="1:2" x14ac:dyDescent="0.25">
      <c r="A16" s="29"/>
    </row>
    <row r="17" spans="1:1" x14ac:dyDescent="0.25">
      <c r="A17" s="29"/>
    </row>
  </sheetData>
  <mergeCells count="1">
    <mergeCell ref="A1:B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11"/>
  <sheetViews>
    <sheetView topLeftCell="A179" zoomScale="85" zoomScaleNormal="85" workbookViewId="0">
      <selection activeCell="B212" sqref="B212"/>
    </sheetView>
  </sheetViews>
  <sheetFormatPr defaultColWidth="9.140625" defaultRowHeight="15" x14ac:dyDescent="0.25"/>
  <cols>
    <col min="1" max="1" width="15.85546875" style="54" customWidth="1"/>
    <col min="2" max="2" width="50" style="54" bestFit="1" customWidth="1"/>
    <col min="3" max="3" width="14.42578125" style="54" customWidth="1"/>
    <col min="4" max="4" width="16.5703125" style="54" customWidth="1"/>
    <col min="5" max="5" width="17.85546875" style="54" customWidth="1"/>
    <col min="6" max="6" width="16.140625" style="54" customWidth="1"/>
    <col min="7" max="7" width="14.85546875" style="54" customWidth="1"/>
    <col min="8" max="8" width="15" style="54" customWidth="1"/>
    <col min="9" max="9" width="16.42578125" style="54" customWidth="1"/>
    <col min="10" max="10" width="13" style="54" customWidth="1"/>
    <col min="11" max="11" width="18.85546875" style="54" customWidth="1"/>
    <col min="12" max="13" width="14.140625" style="54" customWidth="1"/>
    <col min="14" max="14" width="15.140625" style="54" customWidth="1"/>
    <col min="15" max="16" width="16.140625" style="54" customWidth="1"/>
    <col min="17" max="17" width="16.5703125" style="54" customWidth="1"/>
    <col min="18" max="18" width="20" style="54" customWidth="1"/>
    <col min="19" max="19" width="12.140625" style="54" bestFit="1" customWidth="1"/>
    <col min="20" max="20" width="9.140625" style="54"/>
    <col min="21" max="21" width="10.140625" style="54" customWidth="1"/>
    <col min="22" max="22" width="12" style="54" customWidth="1"/>
    <col min="23" max="16384" width="9.140625" style="54"/>
  </cols>
  <sheetData>
    <row r="1" spans="1:17" ht="15.75" x14ac:dyDescent="0.25">
      <c r="A1" s="63" t="s">
        <v>76</v>
      </c>
    </row>
    <row r="2" spans="1:17" s="3" customFormat="1" x14ac:dyDescent="0.25">
      <c r="A2" s="5" t="s">
        <v>66</v>
      </c>
    </row>
    <row r="3" spans="1:17" s="2" customFormat="1" x14ac:dyDescent="0.25">
      <c r="A3" s="5" t="s">
        <v>65</v>
      </c>
    </row>
    <row r="4" spans="1:17" s="41" customFormat="1" x14ac:dyDescent="0.25">
      <c r="A4" s="6" t="s">
        <v>77</v>
      </c>
    </row>
    <row r="5" spans="1:17" ht="32.25" customHeight="1" x14ac:dyDescent="0.2">
      <c r="A5" s="14" t="s">
        <v>30</v>
      </c>
      <c r="B5" s="14" t="s">
        <v>31</v>
      </c>
      <c r="C5" s="14" t="s">
        <v>39</v>
      </c>
      <c r="H5" s="64"/>
      <c r="I5" s="64"/>
      <c r="J5" s="64"/>
      <c r="K5" s="64"/>
      <c r="L5" s="64"/>
      <c r="M5" s="64"/>
      <c r="N5" s="64"/>
      <c r="O5" s="64"/>
      <c r="P5" s="64"/>
      <c r="Q5" s="64"/>
    </row>
    <row r="6" spans="1:17" ht="25.5" x14ac:dyDescent="0.25">
      <c r="A6" s="108">
        <v>45383</v>
      </c>
      <c r="B6" s="49" t="s">
        <v>9</v>
      </c>
      <c r="C6" s="49" t="s">
        <v>203</v>
      </c>
      <c r="E6" s="64"/>
      <c r="F6" s="64"/>
      <c r="G6" s="64"/>
      <c r="H6" s="64"/>
      <c r="I6" s="64"/>
      <c r="J6" s="64"/>
      <c r="K6" s="64"/>
      <c r="L6" s="64"/>
      <c r="M6" s="64"/>
      <c r="N6" s="64"/>
      <c r="O6" s="64"/>
      <c r="P6" s="64"/>
      <c r="Q6" s="64"/>
    </row>
    <row r="8" spans="1:17" ht="51" x14ac:dyDescent="0.2">
      <c r="A8" s="20" t="s">
        <v>167</v>
      </c>
      <c r="B8" s="20"/>
      <c r="C8" s="47" t="s">
        <v>204</v>
      </c>
      <c r="D8" s="47" t="s">
        <v>107</v>
      </c>
      <c r="E8" s="47" t="s">
        <v>205</v>
      </c>
      <c r="F8" s="47" t="s">
        <v>107</v>
      </c>
      <c r="G8" s="47" t="s">
        <v>206</v>
      </c>
      <c r="H8" s="47" t="s">
        <v>207</v>
      </c>
      <c r="I8" s="47" t="s">
        <v>183</v>
      </c>
    </row>
    <row r="9" spans="1:17" x14ac:dyDescent="0.25">
      <c r="A9" s="168" t="s">
        <v>268</v>
      </c>
      <c r="B9" s="109" t="s">
        <v>208</v>
      </c>
      <c r="C9" s="119">
        <v>439</v>
      </c>
      <c r="D9" s="119">
        <v>439</v>
      </c>
      <c r="E9" s="119">
        <v>3386</v>
      </c>
      <c r="F9" s="119">
        <v>3386</v>
      </c>
      <c r="G9" s="199">
        <f>(C9-D9)/D9</f>
        <v>0</v>
      </c>
      <c r="H9" s="144">
        <f>(E9-F9)/F9</f>
        <v>0</v>
      </c>
      <c r="I9" s="200">
        <v>2.5300000000000001E-3</v>
      </c>
    </row>
    <row r="10" spans="1:17" x14ac:dyDescent="0.25">
      <c r="A10" s="170"/>
      <c r="B10" s="109" t="s">
        <v>209</v>
      </c>
      <c r="C10" s="119">
        <v>1083</v>
      </c>
      <c r="D10" s="119">
        <v>1083</v>
      </c>
      <c r="E10" s="48"/>
      <c r="F10" s="48"/>
      <c r="G10" s="199"/>
      <c r="H10" s="48"/>
      <c r="I10" s="201"/>
    </row>
    <row r="11" spans="1:17" ht="15" customHeight="1" x14ac:dyDescent="0.25">
      <c r="A11" s="168" t="s">
        <v>269</v>
      </c>
      <c r="B11" s="109" t="s">
        <v>210</v>
      </c>
      <c r="C11" s="172" t="s">
        <v>286</v>
      </c>
      <c r="D11" s="173"/>
      <c r="E11" s="173"/>
      <c r="F11" s="173"/>
      <c r="G11" s="173"/>
      <c r="H11" s="173"/>
      <c r="I11" s="184"/>
    </row>
    <row r="12" spans="1:17" x14ac:dyDescent="0.25">
      <c r="A12" s="169"/>
      <c r="B12" s="109" t="s">
        <v>211</v>
      </c>
      <c r="C12" s="119">
        <v>8481</v>
      </c>
      <c r="D12" s="119">
        <v>8481</v>
      </c>
      <c r="E12" s="48"/>
      <c r="F12" s="48"/>
      <c r="G12" s="199">
        <f>(C12-D12)/D12</f>
        <v>0</v>
      </c>
      <c r="H12" s="48"/>
      <c r="I12" s="202">
        <v>2.49023E-3</v>
      </c>
    </row>
    <row r="13" spans="1:17" x14ac:dyDescent="0.25">
      <c r="A13" s="169"/>
      <c r="B13" s="109" t="s">
        <v>212</v>
      </c>
      <c r="C13" s="119">
        <v>4202</v>
      </c>
      <c r="D13" s="119">
        <v>4202</v>
      </c>
      <c r="E13" s="48"/>
      <c r="F13" s="48"/>
      <c r="G13" s="199">
        <f>(C13-D13)/D13</f>
        <v>0</v>
      </c>
      <c r="H13" s="48"/>
      <c r="I13" s="202">
        <v>8.1599999999999999E-4</v>
      </c>
    </row>
    <row r="14" spans="1:17" ht="15" customHeight="1" x14ac:dyDescent="0.25">
      <c r="A14" s="170"/>
      <c r="B14" s="109" t="s">
        <v>213</v>
      </c>
      <c r="C14" s="172" t="s">
        <v>286</v>
      </c>
      <c r="D14" s="173"/>
      <c r="E14" s="173"/>
      <c r="F14" s="173"/>
      <c r="G14" s="173"/>
      <c r="H14" s="173"/>
      <c r="I14" s="184"/>
    </row>
    <row r="15" spans="1:17" x14ac:dyDescent="0.25">
      <c r="A15" s="118" t="s">
        <v>214</v>
      </c>
      <c r="B15" s="109" t="s">
        <v>214</v>
      </c>
      <c r="C15" s="119">
        <v>5867</v>
      </c>
      <c r="D15" s="119">
        <v>5867</v>
      </c>
      <c r="E15" s="119">
        <v>11323</v>
      </c>
      <c r="F15" s="119">
        <v>11323</v>
      </c>
      <c r="G15" s="199">
        <f t="shared" ref="G15:G20" si="0">(C15-D15)/D15</f>
        <v>0</v>
      </c>
      <c r="H15" s="144">
        <f>(E15-F15)/F15</f>
        <v>0</v>
      </c>
      <c r="I15" s="202">
        <v>4.8900000000000002E-3</v>
      </c>
    </row>
    <row r="16" spans="1:17" x14ac:dyDescent="0.25">
      <c r="A16" s="168" t="s">
        <v>270</v>
      </c>
      <c r="B16" s="110" t="s">
        <v>215</v>
      </c>
      <c r="C16" s="119">
        <v>121695</v>
      </c>
      <c r="D16" s="119">
        <v>121695</v>
      </c>
      <c r="E16" s="48"/>
      <c r="F16" s="48"/>
      <c r="G16" s="199">
        <f t="shared" si="0"/>
        <v>0</v>
      </c>
      <c r="H16" s="48"/>
      <c r="I16" s="202">
        <v>0.45200000000000001</v>
      </c>
    </row>
    <row r="17" spans="1:9" x14ac:dyDescent="0.25">
      <c r="A17" s="169"/>
      <c r="B17" s="110" t="s">
        <v>216</v>
      </c>
      <c r="C17" s="119">
        <v>27025</v>
      </c>
      <c r="D17" s="119">
        <v>27025</v>
      </c>
      <c r="E17" s="48"/>
      <c r="F17" s="48"/>
      <c r="G17" s="199">
        <f t="shared" si="0"/>
        <v>0</v>
      </c>
      <c r="H17" s="48"/>
      <c r="I17" s="202">
        <v>0.35546899999999998</v>
      </c>
    </row>
    <row r="18" spans="1:9" x14ac:dyDescent="0.25">
      <c r="A18" s="169"/>
      <c r="B18" s="110" t="s">
        <v>217</v>
      </c>
      <c r="C18" s="119">
        <v>778</v>
      </c>
      <c r="D18" s="119">
        <v>778</v>
      </c>
      <c r="E18" s="48"/>
      <c r="F18" s="48"/>
      <c r="G18" s="199">
        <f t="shared" si="0"/>
        <v>0</v>
      </c>
      <c r="H18" s="48"/>
      <c r="I18" s="202">
        <v>7.0299999999999998E-3</v>
      </c>
    </row>
    <row r="19" spans="1:9" x14ac:dyDescent="0.25">
      <c r="A19" s="169"/>
      <c r="B19" s="110" t="s">
        <v>218</v>
      </c>
      <c r="C19" s="119">
        <v>26198</v>
      </c>
      <c r="D19" s="119">
        <v>26198</v>
      </c>
      <c r="E19" s="48"/>
      <c r="F19" s="48"/>
      <c r="G19" s="199">
        <f t="shared" si="0"/>
        <v>0</v>
      </c>
      <c r="H19" s="48"/>
      <c r="I19" s="202">
        <v>0.24299999999999999</v>
      </c>
    </row>
    <row r="20" spans="1:9" x14ac:dyDescent="0.25">
      <c r="A20" s="169"/>
      <c r="B20" s="111" t="s">
        <v>219</v>
      </c>
      <c r="C20" s="119">
        <v>4388</v>
      </c>
      <c r="D20" s="119">
        <v>4388</v>
      </c>
      <c r="E20" s="48"/>
      <c r="F20" s="48"/>
      <c r="G20" s="199">
        <f t="shared" si="0"/>
        <v>0</v>
      </c>
      <c r="H20" s="48"/>
      <c r="I20" s="202">
        <v>0.114</v>
      </c>
    </row>
    <row r="21" spans="1:9" ht="15" customHeight="1" x14ac:dyDescent="0.25">
      <c r="A21" s="169"/>
      <c r="B21" s="174" t="s">
        <v>220</v>
      </c>
      <c r="C21" s="172" t="s">
        <v>287</v>
      </c>
      <c r="D21" s="173"/>
      <c r="E21" s="173"/>
      <c r="F21" s="173"/>
      <c r="G21" s="173"/>
      <c r="H21" s="173"/>
      <c r="I21" s="200">
        <v>0.126</v>
      </c>
    </row>
    <row r="22" spans="1:9" x14ac:dyDescent="0.25">
      <c r="A22" s="169"/>
      <c r="B22" s="175"/>
      <c r="C22" s="120">
        <v>15275</v>
      </c>
      <c r="D22" s="120">
        <v>15275</v>
      </c>
      <c r="E22" s="119">
        <v>404309</v>
      </c>
      <c r="F22" s="119">
        <v>404309</v>
      </c>
      <c r="G22" s="199">
        <f>(C22-D22)/D22</f>
        <v>0</v>
      </c>
      <c r="H22" s="144">
        <f>(E22-F22)/F22</f>
        <v>0</v>
      </c>
      <c r="I22" s="203"/>
    </row>
    <row r="23" spans="1:9" x14ac:dyDescent="0.25">
      <c r="A23" s="169"/>
      <c r="B23" s="175"/>
      <c r="C23" s="204" t="s">
        <v>288</v>
      </c>
      <c r="D23" s="205"/>
      <c r="E23" s="205"/>
      <c r="F23" s="205"/>
      <c r="G23" s="205"/>
      <c r="H23" s="206"/>
      <c r="I23" s="203"/>
    </row>
    <row r="24" spans="1:9" x14ac:dyDescent="0.25">
      <c r="A24" s="170"/>
      <c r="B24" s="176"/>
      <c r="C24" s="120">
        <v>22634</v>
      </c>
      <c r="D24" s="120">
        <v>22634</v>
      </c>
      <c r="E24" s="119">
        <v>566490</v>
      </c>
      <c r="F24" s="119">
        <v>566490</v>
      </c>
      <c r="G24" s="199">
        <f t="shared" ref="G24:G50" si="1">(C24-D24)/D24</f>
        <v>0</v>
      </c>
      <c r="H24" s="144">
        <f>(E24-F24)/F24</f>
        <v>0</v>
      </c>
      <c r="I24" s="201"/>
    </row>
    <row r="25" spans="1:9" x14ac:dyDescent="0.25">
      <c r="A25" s="168" t="s">
        <v>271</v>
      </c>
      <c r="B25" s="109" t="s">
        <v>221</v>
      </c>
      <c r="C25" s="119">
        <v>322</v>
      </c>
      <c r="D25" s="119">
        <v>322</v>
      </c>
      <c r="E25" s="48"/>
      <c r="F25" s="119"/>
      <c r="G25" s="199">
        <f t="shared" si="1"/>
        <v>0</v>
      </c>
      <c r="H25" s="48"/>
      <c r="I25" s="202">
        <v>8.5937500000000007E-3</v>
      </c>
    </row>
    <row r="26" spans="1:9" x14ac:dyDescent="0.25">
      <c r="A26" s="169"/>
      <c r="B26" s="109" t="s">
        <v>222</v>
      </c>
      <c r="C26" s="119">
        <v>65</v>
      </c>
      <c r="D26" s="119">
        <v>65</v>
      </c>
      <c r="E26" s="48"/>
      <c r="F26" s="119"/>
      <c r="G26" s="199">
        <f t="shared" si="1"/>
        <v>0</v>
      </c>
      <c r="H26" s="48"/>
      <c r="I26" s="202">
        <v>2.1972999999999999E-2</v>
      </c>
    </row>
    <row r="27" spans="1:9" x14ac:dyDescent="0.25">
      <c r="A27" s="169"/>
      <c r="B27" s="109" t="s">
        <v>223</v>
      </c>
      <c r="C27" s="119">
        <v>137</v>
      </c>
      <c r="D27" s="119">
        <v>137</v>
      </c>
      <c r="E27" s="119">
        <v>1358906</v>
      </c>
      <c r="F27" s="119">
        <v>1358906</v>
      </c>
      <c r="G27" s="199">
        <f t="shared" si="1"/>
        <v>0</v>
      </c>
      <c r="H27" s="144">
        <f>(E27-F27)/F27</f>
        <v>0</v>
      </c>
      <c r="I27" s="202">
        <v>0.17399999999999999</v>
      </c>
    </row>
    <row r="28" spans="1:9" x14ac:dyDescent="0.25">
      <c r="A28" s="169"/>
      <c r="B28" s="109" t="s">
        <v>224</v>
      </c>
      <c r="C28" s="119">
        <v>2175</v>
      </c>
      <c r="D28" s="119">
        <v>2175</v>
      </c>
      <c r="E28" s="119">
        <v>4755696</v>
      </c>
      <c r="F28" s="119">
        <v>4755696</v>
      </c>
      <c r="G28" s="199">
        <f t="shared" si="1"/>
        <v>0</v>
      </c>
      <c r="H28" s="144">
        <f>(E28-F28)/F28</f>
        <v>0</v>
      </c>
      <c r="I28" s="202">
        <v>0.60199999999999998</v>
      </c>
    </row>
    <row r="29" spans="1:9" x14ac:dyDescent="0.25">
      <c r="A29" s="169"/>
      <c r="B29" s="112" t="s">
        <v>225</v>
      </c>
      <c r="C29" s="119">
        <v>164018</v>
      </c>
      <c r="D29" s="119">
        <v>164018</v>
      </c>
      <c r="E29" s="119">
        <v>872477</v>
      </c>
      <c r="F29" s="119">
        <v>872477</v>
      </c>
      <c r="G29" s="199">
        <f t="shared" si="1"/>
        <v>0</v>
      </c>
      <c r="H29" s="144">
        <f>(E29-F29)/F29</f>
        <v>0</v>
      </c>
      <c r="I29" s="207">
        <v>0.14199999999999999</v>
      </c>
    </row>
    <row r="30" spans="1:9" x14ac:dyDescent="0.25">
      <c r="A30" s="170"/>
      <c r="B30" s="109" t="s">
        <v>226</v>
      </c>
      <c r="C30" s="119">
        <v>169</v>
      </c>
      <c r="D30" s="119">
        <v>169</v>
      </c>
      <c r="E30" s="119">
        <v>53844</v>
      </c>
      <c r="F30" s="119">
        <v>53844</v>
      </c>
      <c r="G30" s="199">
        <f t="shared" si="1"/>
        <v>0</v>
      </c>
      <c r="H30" s="144">
        <f>(E30-F30)/F30</f>
        <v>0</v>
      </c>
      <c r="I30" s="202">
        <v>1.5233999999999999E-2</v>
      </c>
    </row>
    <row r="31" spans="1:9" x14ac:dyDescent="0.25">
      <c r="A31" s="168" t="s">
        <v>272</v>
      </c>
      <c r="B31" s="109" t="s">
        <v>227</v>
      </c>
      <c r="C31" s="119">
        <v>27267</v>
      </c>
      <c r="D31" s="119">
        <v>27267</v>
      </c>
      <c r="E31" s="48"/>
      <c r="F31" s="119"/>
      <c r="G31" s="199">
        <f t="shared" si="1"/>
        <v>0</v>
      </c>
      <c r="H31" s="48"/>
      <c r="I31" s="202">
        <v>3.8574199999999999E-3</v>
      </c>
    </row>
    <row r="32" spans="1:9" x14ac:dyDescent="0.25">
      <c r="A32" s="169"/>
      <c r="B32" s="112" t="s">
        <v>228</v>
      </c>
      <c r="C32" s="119">
        <v>1434</v>
      </c>
      <c r="D32" s="119">
        <v>1434</v>
      </c>
      <c r="E32" s="48"/>
      <c r="F32" s="119"/>
      <c r="G32" s="199">
        <f t="shared" si="1"/>
        <v>0</v>
      </c>
      <c r="H32" s="48"/>
      <c r="I32" s="202">
        <v>1.3867199999999999E-3</v>
      </c>
    </row>
    <row r="33" spans="1:9" x14ac:dyDescent="0.25">
      <c r="A33" s="170"/>
      <c r="B33" s="198" t="s">
        <v>229</v>
      </c>
      <c r="C33" s="48">
        <v>1617</v>
      </c>
      <c r="D33" s="119">
        <v>1618</v>
      </c>
      <c r="E33" s="48"/>
      <c r="F33" s="119"/>
      <c r="G33" s="144">
        <f t="shared" si="1"/>
        <v>-6.1804697156983925E-4</v>
      </c>
      <c r="H33" s="48"/>
      <c r="I33" s="202">
        <v>1.25E-3</v>
      </c>
    </row>
    <row r="34" spans="1:9" x14ac:dyDescent="0.25">
      <c r="A34" s="168" t="s">
        <v>273</v>
      </c>
      <c r="B34" s="113" t="s">
        <v>230</v>
      </c>
      <c r="C34" s="119">
        <v>2501</v>
      </c>
      <c r="D34" s="119">
        <v>2501</v>
      </c>
      <c r="E34" s="119">
        <v>379855</v>
      </c>
      <c r="F34" s="119">
        <v>379855</v>
      </c>
      <c r="G34" s="199">
        <f t="shared" si="1"/>
        <v>0</v>
      </c>
      <c r="H34" s="144">
        <f t="shared" ref="H34:H43" si="2">(E34-F34)/F34</f>
        <v>0</v>
      </c>
      <c r="I34" s="200">
        <v>0.33300000000000002</v>
      </c>
    </row>
    <row r="35" spans="1:9" x14ac:dyDescent="0.25">
      <c r="A35" s="169"/>
      <c r="B35" s="113" t="s">
        <v>231</v>
      </c>
      <c r="C35" s="119">
        <v>2501</v>
      </c>
      <c r="D35" s="119">
        <v>2501</v>
      </c>
      <c r="E35" s="119">
        <v>366032</v>
      </c>
      <c r="F35" s="119">
        <v>366032</v>
      </c>
      <c r="G35" s="199">
        <f t="shared" si="1"/>
        <v>0</v>
      </c>
      <c r="H35" s="144">
        <f t="shared" si="2"/>
        <v>0</v>
      </c>
      <c r="I35" s="203"/>
    </row>
    <row r="36" spans="1:9" x14ac:dyDescent="0.25">
      <c r="A36" s="170"/>
      <c r="B36" s="113" t="s">
        <v>232</v>
      </c>
      <c r="C36" s="119">
        <v>2501</v>
      </c>
      <c r="D36" s="119">
        <v>2501</v>
      </c>
      <c r="E36" s="119">
        <v>1581157</v>
      </c>
      <c r="F36" s="119">
        <v>1581157</v>
      </c>
      <c r="G36" s="199">
        <f t="shared" si="1"/>
        <v>0</v>
      </c>
      <c r="H36" s="144">
        <f t="shared" si="2"/>
        <v>0</v>
      </c>
      <c r="I36" s="201"/>
    </row>
    <row r="37" spans="1:9" x14ac:dyDescent="0.25">
      <c r="A37" s="118" t="s">
        <v>274</v>
      </c>
      <c r="B37" s="109" t="s">
        <v>233</v>
      </c>
      <c r="C37" s="119">
        <v>427</v>
      </c>
      <c r="D37" s="119">
        <v>427</v>
      </c>
      <c r="E37" s="119">
        <v>471</v>
      </c>
      <c r="F37" s="119">
        <v>471</v>
      </c>
      <c r="G37" s="199">
        <f t="shared" si="1"/>
        <v>0</v>
      </c>
      <c r="H37" s="144">
        <f t="shared" si="2"/>
        <v>0</v>
      </c>
      <c r="I37" s="202">
        <v>6.3705000000000001E-4</v>
      </c>
    </row>
    <row r="38" spans="1:9" x14ac:dyDescent="0.25">
      <c r="A38" s="168" t="s">
        <v>275</v>
      </c>
      <c r="B38" s="109" t="s">
        <v>234</v>
      </c>
      <c r="C38" s="119">
        <v>7236</v>
      </c>
      <c r="D38" s="119">
        <v>7236</v>
      </c>
      <c r="E38" s="119">
        <v>6247</v>
      </c>
      <c r="F38" s="119">
        <v>6247</v>
      </c>
      <c r="G38" s="199">
        <f t="shared" si="1"/>
        <v>0</v>
      </c>
      <c r="H38" s="144">
        <f t="shared" si="2"/>
        <v>0</v>
      </c>
      <c r="I38" s="202">
        <v>3.4179700000000002E-3</v>
      </c>
    </row>
    <row r="39" spans="1:9" x14ac:dyDescent="0.25">
      <c r="A39" s="169"/>
      <c r="B39" s="109" t="s">
        <v>235</v>
      </c>
      <c r="C39" s="119">
        <v>21529</v>
      </c>
      <c r="D39" s="119">
        <v>21529</v>
      </c>
      <c r="E39" s="119">
        <v>23053</v>
      </c>
      <c r="F39" s="119">
        <v>23053</v>
      </c>
      <c r="G39" s="199">
        <f t="shared" si="1"/>
        <v>0</v>
      </c>
      <c r="H39" s="144">
        <f t="shared" si="2"/>
        <v>0</v>
      </c>
      <c r="I39" s="202">
        <v>6.1599999999999997E-3</v>
      </c>
    </row>
    <row r="40" spans="1:9" x14ac:dyDescent="0.25">
      <c r="A40" s="169"/>
      <c r="B40" s="198" t="s">
        <v>343</v>
      </c>
      <c r="C40" s="48"/>
      <c r="D40" s="119">
        <v>310</v>
      </c>
      <c r="E40" s="48"/>
      <c r="F40" s="119"/>
      <c r="G40" s="199" t="s">
        <v>344</v>
      </c>
      <c r="H40" s="144"/>
      <c r="I40" s="48">
        <v>4.62E-3</v>
      </c>
    </row>
    <row r="41" spans="1:9" x14ac:dyDescent="0.25">
      <c r="A41" s="169"/>
      <c r="B41" s="109" t="s">
        <v>236</v>
      </c>
      <c r="C41" s="119">
        <v>2469</v>
      </c>
      <c r="D41" s="119">
        <v>2469</v>
      </c>
      <c r="E41" s="119">
        <v>5659</v>
      </c>
      <c r="F41" s="119">
        <v>5659</v>
      </c>
      <c r="G41" s="199">
        <f t="shared" si="1"/>
        <v>0</v>
      </c>
      <c r="H41" s="144">
        <f t="shared" si="2"/>
        <v>0</v>
      </c>
      <c r="I41" s="202">
        <v>5.92773E-3</v>
      </c>
    </row>
    <row r="42" spans="1:9" x14ac:dyDescent="0.25">
      <c r="A42" s="170"/>
      <c r="B42" s="109" t="s">
        <v>237</v>
      </c>
      <c r="C42" s="119">
        <v>9071</v>
      </c>
      <c r="D42" s="119">
        <v>9071</v>
      </c>
      <c r="E42" s="119">
        <v>17996</v>
      </c>
      <c r="F42" s="119">
        <v>17996</v>
      </c>
      <c r="G42" s="199">
        <f t="shared" si="1"/>
        <v>0</v>
      </c>
      <c r="H42" s="144">
        <f t="shared" si="2"/>
        <v>0</v>
      </c>
      <c r="I42" s="208">
        <v>4.6538999999999999E-4</v>
      </c>
    </row>
    <row r="43" spans="1:9" x14ac:dyDescent="0.25">
      <c r="A43" s="168" t="s">
        <v>276</v>
      </c>
      <c r="B43" s="109" t="s">
        <v>238</v>
      </c>
      <c r="C43" s="119">
        <v>204</v>
      </c>
      <c r="D43" s="119">
        <v>204</v>
      </c>
      <c r="E43" s="119">
        <v>350</v>
      </c>
      <c r="F43" s="119">
        <v>350</v>
      </c>
      <c r="G43" s="199">
        <f t="shared" si="1"/>
        <v>0</v>
      </c>
      <c r="H43" s="144">
        <f t="shared" si="2"/>
        <v>0</v>
      </c>
      <c r="I43" s="208">
        <v>4.6538999999999999E-4</v>
      </c>
    </row>
    <row r="44" spans="1:9" x14ac:dyDescent="0.25">
      <c r="A44" s="170"/>
      <c r="B44" s="109" t="s">
        <v>239</v>
      </c>
      <c r="C44" s="119">
        <v>41</v>
      </c>
      <c r="D44" s="119">
        <v>41</v>
      </c>
      <c r="E44" s="48"/>
      <c r="F44" s="119"/>
      <c r="G44" s="199">
        <f t="shared" si="1"/>
        <v>0</v>
      </c>
      <c r="H44" s="48"/>
      <c r="I44" s="208">
        <v>3.4331999999999999E-4</v>
      </c>
    </row>
    <row r="45" spans="1:9" x14ac:dyDescent="0.25">
      <c r="A45" s="168" t="s">
        <v>277</v>
      </c>
      <c r="B45" s="109" t="s">
        <v>240</v>
      </c>
      <c r="C45" s="119">
        <v>8</v>
      </c>
      <c r="D45" s="119">
        <v>8</v>
      </c>
      <c r="E45" s="48"/>
      <c r="F45" s="119"/>
      <c r="G45" s="199">
        <f t="shared" si="1"/>
        <v>0</v>
      </c>
      <c r="H45" s="48"/>
      <c r="I45" s="202">
        <v>0.10253900000000001</v>
      </c>
    </row>
    <row r="46" spans="1:9" x14ac:dyDescent="0.25">
      <c r="A46" s="169"/>
      <c r="B46" s="109" t="s">
        <v>241</v>
      </c>
      <c r="C46" s="119">
        <v>76192</v>
      </c>
      <c r="D46" s="119">
        <v>76192</v>
      </c>
      <c r="E46" s="48"/>
      <c r="F46" s="119"/>
      <c r="G46" s="199">
        <f t="shared" si="1"/>
        <v>0</v>
      </c>
      <c r="H46" s="48"/>
      <c r="I46" s="202">
        <v>7.1499999999999994E-2</v>
      </c>
    </row>
    <row r="47" spans="1:9" x14ac:dyDescent="0.25">
      <c r="A47" s="169"/>
      <c r="B47" s="109" t="s">
        <v>242</v>
      </c>
      <c r="C47" s="119">
        <v>75</v>
      </c>
      <c r="D47" s="119">
        <v>75</v>
      </c>
      <c r="E47" s="48"/>
      <c r="F47" s="119"/>
      <c r="G47" s="199">
        <f t="shared" si="1"/>
        <v>0</v>
      </c>
      <c r="H47" s="48"/>
      <c r="I47" s="202">
        <v>1.4648E-2</v>
      </c>
    </row>
    <row r="48" spans="1:9" x14ac:dyDescent="0.25">
      <c r="A48" s="169"/>
      <c r="B48" s="109" t="s">
        <v>243</v>
      </c>
      <c r="C48" s="119">
        <v>11</v>
      </c>
      <c r="D48" s="119">
        <v>11</v>
      </c>
      <c r="E48" s="48"/>
      <c r="F48" s="119"/>
      <c r="G48" s="199">
        <f t="shared" si="1"/>
        <v>0</v>
      </c>
      <c r="H48" s="48"/>
      <c r="I48" s="202">
        <v>0.306641</v>
      </c>
    </row>
    <row r="49" spans="1:9" x14ac:dyDescent="0.25">
      <c r="A49" s="170"/>
      <c r="B49" s="109" t="s">
        <v>244</v>
      </c>
      <c r="C49" s="119">
        <v>20</v>
      </c>
      <c r="D49" s="119">
        <v>20</v>
      </c>
      <c r="E49" s="48"/>
      <c r="F49" s="119"/>
      <c r="G49" s="199">
        <f t="shared" si="1"/>
        <v>0</v>
      </c>
      <c r="H49" s="48"/>
      <c r="I49" s="202">
        <v>3.125E-2</v>
      </c>
    </row>
    <row r="50" spans="1:9" x14ac:dyDescent="0.25">
      <c r="A50" s="118" t="s">
        <v>278</v>
      </c>
      <c r="B50" s="109" t="s">
        <v>245</v>
      </c>
      <c r="C50" s="119">
        <v>3951</v>
      </c>
      <c r="D50" s="119">
        <v>3951</v>
      </c>
      <c r="E50" s="48"/>
      <c r="F50" s="119"/>
      <c r="G50" s="199">
        <f t="shared" si="1"/>
        <v>0</v>
      </c>
      <c r="H50" s="48"/>
      <c r="I50" s="202">
        <v>8.3800000000000003E-3</v>
      </c>
    </row>
    <row r="51" spans="1:9" x14ac:dyDescent="0.25">
      <c r="A51" s="168" t="s">
        <v>279</v>
      </c>
      <c r="B51" s="114" t="s">
        <v>246</v>
      </c>
      <c r="C51" s="209"/>
      <c r="D51" s="209"/>
      <c r="E51" s="209"/>
      <c r="F51" s="122"/>
      <c r="G51" s="209"/>
      <c r="H51" s="209"/>
      <c r="I51" s="210"/>
    </row>
    <row r="52" spans="1:9" x14ac:dyDescent="0.25">
      <c r="A52" s="169"/>
      <c r="B52" s="114" t="s">
        <v>247</v>
      </c>
      <c r="C52" s="209"/>
      <c r="D52" s="209"/>
      <c r="E52" s="209"/>
      <c r="F52" s="122"/>
      <c r="G52" s="209"/>
      <c r="H52" s="209"/>
      <c r="I52" s="211"/>
    </row>
    <row r="53" spans="1:9" x14ac:dyDescent="0.25">
      <c r="A53" s="169"/>
      <c r="B53" s="109" t="s">
        <v>248</v>
      </c>
      <c r="C53" s="119">
        <v>854</v>
      </c>
      <c r="D53" s="119">
        <v>854</v>
      </c>
      <c r="E53" s="48"/>
      <c r="F53" s="119"/>
      <c r="G53" s="199">
        <f t="shared" ref="G53:G72" si="3">(C53-D53)/D53</f>
        <v>0</v>
      </c>
      <c r="H53" s="48"/>
      <c r="I53" s="202">
        <v>1.1900000000000001E-3</v>
      </c>
    </row>
    <row r="54" spans="1:9" x14ac:dyDescent="0.25">
      <c r="A54" s="170"/>
      <c r="B54" s="109" t="s">
        <v>249</v>
      </c>
      <c r="C54" s="119">
        <v>1186</v>
      </c>
      <c r="D54" s="119">
        <v>1186</v>
      </c>
      <c r="E54" s="48"/>
      <c r="F54" s="119"/>
      <c r="G54" s="199">
        <f t="shared" si="3"/>
        <v>0</v>
      </c>
      <c r="H54" s="48"/>
      <c r="I54" s="202">
        <v>9.0900000000000009E-3</v>
      </c>
    </row>
    <row r="55" spans="1:9" x14ac:dyDescent="0.25">
      <c r="A55" s="168" t="s">
        <v>280</v>
      </c>
      <c r="B55" s="198" t="s">
        <v>250</v>
      </c>
      <c r="C55" s="48">
        <v>8869</v>
      </c>
      <c r="D55" s="119">
        <v>1342</v>
      </c>
      <c r="E55" s="48"/>
      <c r="F55" s="119"/>
      <c r="G55" s="199">
        <f t="shared" si="3"/>
        <v>5.6087928464977646</v>
      </c>
      <c r="H55" s="48"/>
      <c r="I55" s="200">
        <v>2.3400000000000001E-3</v>
      </c>
    </row>
    <row r="56" spans="1:9" x14ac:dyDescent="0.25">
      <c r="A56" s="169"/>
      <c r="B56" s="198" t="s">
        <v>251</v>
      </c>
      <c r="C56" s="48">
        <v>167</v>
      </c>
      <c r="D56" s="119">
        <v>166</v>
      </c>
      <c r="E56" s="48"/>
      <c r="F56" s="119"/>
      <c r="G56" s="144">
        <f t="shared" si="3"/>
        <v>6.024096385542169E-3</v>
      </c>
      <c r="H56" s="48"/>
      <c r="I56" s="201"/>
    </row>
    <row r="57" spans="1:9" x14ac:dyDescent="0.25">
      <c r="A57" s="169"/>
      <c r="B57" s="109" t="s">
        <v>252</v>
      </c>
      <c r="C57" s="119">
        <v>1161</v>
      </c>
      <c r="D57" s="119">
        <v>1161</v>
      </c>
      <c r="E57" s="119">
        <v>1595</v>
      </c>
      <c r="F57" s="119">
        <v>1595</v>
      </c>
      <c r="G57" s="199">
        <f t="shared" si="3"/>
        <v>0</v>
      </c>
      <c r="H57" s="144">
        <f>(E57-F57)/F57</f>
        <v>0</v>
      </c>
      <c r="I57" s="212">
        <v>1.46484E-3</v>
      </c>
    </row>
    <row r="58" spans="1:9" x14ac:dyDescent="0.25">
      <c r="A58" s="169"/>
      <c r="B58" s="109" t="s">
        <v>253</v>
      </c>
      <c r="C58" s="119">
        <v>1919</v>
      </c>
      <c r="D58" s="119">
        <v>1919</v>
      </c>
      <c r="E58" s="119">
        <v>2600</v>
      </c>
      <c r="F58" s="119">
        <v>2600</v>
      </c>
      <c r="G58" s="199">
        <f t="shared" si="3"/>
        <v>0</v>
      </c>
      <c r="H58" s="144">
        <f>(E58-F58)/F58</f>
        <v>0</v>
      </c>
      <c r="I58" s="213"/>
    </row>
    <row r="59" spans="1:9" x14ac:dyDescent="0.25">
      <c r="A59" s="169"/>
      <c r="B59" s="113" t="s">
        <v>254</v>
      </c>
      <c r="C59" s="119">
        <v>12774</v>
      </c>
      <c r="D59" s="119">
        <v>12774</v>
      </c>
      <c r="E59" s="119">
        <v>48609</v>
      </c>
      <c r="F59" s="119">
        <v>48609</v>
      </c>
      <c r="G59" s="199">
        <f t="shared" si="3"/>
        <v>0</v>
      </c>
      <c r="H59" s="144">
        <f>(E59-F59)/F59</f>
        <v>0</v>
      </c>
      <c r="I59" s="214">
        <v>2.5000000000000001E-2</v>
      </c>
    </row>
    <row r="60" spans="1:9" x14ac:dyDescent="0.25">
      <c r="A60" s="169"/>
      <c r="B60" s="113" t="s">
        <v>255</v>
      </c>
      <c r="C60" s="119">
        <v>15149</v>
      </c>
      <c r="D60" s="119">
        <v>15149</v>
      </c>
      <c r="E60" s="119">
        <v>46379</v>
      </c>
      <c r="F60" s="119">
        <v>46379</v>
      </c>
      <c r="G60" s="199">
        <f t="shared" si="3"/>
        <v>0</v>
      </c>
      <c r="H60" s="144">
        <f>(E60-F60)/F60</f>
        <v>0</v>
      </c>
      <c r="I60" s="214">
        <v>2.3E-2</v>
      </c>
    </row>
    <row r="61" spans="1:9" x14ac:dyDescent="0.25">
      <c r="A61" s="170"/>
      <c r="B61" s="113" t="s">
        <v>256</v>
      </c>
      <c r="C61" s="119">
        <v>122</v>
      </c>
      <c r="D61" s="119">
        <v>122</v>
      </c>
      <c r="E61" s="119">
        <v>363</v>
      </c>
      <c r="F61" s="119">
        <v>363</v>
      </c>
      <c r="G61" s="199">
        <f t="shared" si="3"/>
        <v>0</v>
      </c>
      <c r="H61" s="144">
        <f>(E61-F61)/F61</f>
        <v>0</v>
      </c>
      <c r="I61" s="215">
        <v>6.8000000000000005E-4</v>
      </c>
    </row>
    <row r="62" spans="1:9" x14ac:dyDescent="0.25">
      <c r="A62" s="168" t="s">
        <v>281</v>
      </c>
      <c r="B62" s="116" t="s">
        <v>257</v>
      </c>
      <c r="C62" s="119">
        <v>609</v>
      </c>
      <c r="D62" s="119">
        <v>609</v>
      </c>
      <c r="E62" s="119"/>
      <c r="F62" s="119"/>
      <c r="G62" s="199">
        <f t="shared" si="3"/>
        <v>0</v>
      </c>
      <c r="H62" s="48"/>
      <c r="I62" s="200">
        <v>1.3500000000000001E-3</v>
      </c>
    </row>
    <row r="63" spans="1:9" x14ac:dyDescent="0.25">
      <c r="A63" s="170"/>
      <c r="B63" s="116" t="s">
        <v>258</v>
      </c>
      <c r="C63" s="119">
        <v>571</v>
      </c>
      <c r="D63" s="119">
        <v>571</v>
      </c>
      <c r="E63" s="119"/>
      <c r="F63" s="119"/>
      <c r="G63" s="199">
        <f t="shared" si="3"/>
        <v>0</v>
      </c>
      <c r="H63" s="48"/>
      <c r="I63" s="201"/>
    </row>
    <row r="64" spans="1:9" ht="25.5" x14ac:dyDescent="0.25">
      <c r="A64" s="117" t="s">
        <v>282</v>
      </c>
      <c r="B64" s="115" t="s">
        <v>259</v>
      </c>
      <c r="C64" s="121">
        <v>45</v>
      </c>
      <c r="D64" s="121">
        <v>45</v>
      </c>
      <c r="E64" s="121">
        <v>121</v>
      </c>
      <c r="F64" s="121">
        <v>121</v>
      </c>
      <c r="G64" s="199">
        <f t="shared" si="3"/>
        <v>0</v>
      </c>
      <c r="H64" s="144">
        <f>(E64-F64)/F64</f>
        <v>0</v>
      </c>
      <c r="I64" s="207">
        <v>6.9426999999999998E-4</v>
      </c>
    </row>
    <row r="65" spans="1:20" x14ac:dyDescent="0.25">
      <c r="A65" s="171" t="s">
        <v>283</v>
      </c>
      <c r="B65" s="198" t="s">
        <v>260</v>
      </c>
      <c r="C65" s="48">
        <v>51</v>
      </c>
      <c r="D65" s="119">
        <v>52</v>
      </c>
      <c r="E65" s="48"/>
      <c r="F65" s="119"/>
      <c r="G65" s="144">
        <f t="shared" si="3"/>
        <v>-1.9230769230769232E-2</v>
      </c>
      <c r="H65" s="48"/>
      <c r="I65" s="216">
        <v>8.7600000000000004E-4</v>
      </c>
    </row>
    <row r="66" spans="1:20" x14ac:dyDescent="0.25">
      <c r="A66" s="171"/>
      <c r="B66" s="198" t="s">
        <v>261</v>
      </c>
      <c r="C66" s="48">
        <v>399</v>
      </c>
      <c r="D66" s="119">
        <v>399</v>
      </c>
      <c r="E66" s="48"/>
      <c r="F66" s="119"/>
      <c r="G66" s="199">
        <f t="shared" si="3"/>
        <v>0</v>
      </c>
      <c r="H66" s="48"/>
      <c r="I66" s="217"/>
    </row>
    <row r="67" spans="1:20" x14ac:dyDescent="0.25">
      <c r="A67" s="168" t="s">
        <v>284</v>
      </c>
      <c r="B67" s="116" t="s">
        <v>262</v>
      </c>
      <c r="C67" s="119">
        <v>20</v>
      </c>
      <c r="D67" s="119">
        <v>20</v>
      </c>
      <c r="E67" s="48"/>
      <c r="F67" s="119"/>
      <c r="G67" s="199">
        <f t="shared" si="3"/>
        <v>0</v>
      </c>
      <c r="H67" s="48"/>
      <c r="I67" s="200">
        <v>8.0600000000000005E-2</v>
      </c>
    </row>
    <row r="68" spans="1:20" x14ac:dyDescent="0.25">
      <c r="A68" s="169"/>
      <c r="B68" s="116" t="s">
        <v>263</v>
      </c>
      <c r="C68" s="119">
        <v>20</v>
      </c>
      <c r="D68" s="119">
        <v>20</v>
      </c>
      <c r="E68" s="48"/>
      <c r="F68" s="119"/>
      <c r="G68" s="199">
        <f t="shared" si="3"/>
        <v>0</v>
      </c>
      <c r="H68" s="48"/>
      <c r="I68" s="203"/>
    </row>
    <row r="69" spans="1:20" x14ac:dyDescent="0.25">
      <c r="A69" s="169"/>
      <c r="B69" s="116" t="s">
        <v>264</v>
      </c>
      <c r="C69" s="119">
        <v>3480</v>
      </c>
      <c r="D69" s="119">
        <v>3480</v>
      </c>
      <c r="E69" s="48"/>
      <c r="F69" s="119"/>
      <c r="G69" s="199">
        <f t="shared" si="3"/>
        <v>0</v>
      </c>
      <c r="H69" s="48"/>
      <c r="I69" s="203"/>
    </row>
    <row r="70" spans="1:20" x14ac:dyDescent="0.25">
      <c r="A70" s="169"/>
      <c r="B70" s="116" t="s">
        <v>265</v>
      </c>
      <c r="C70" s="119">
        <v>374</v>
      </c>
      <c r="D70" s="119">
        <v>374</v>
      </c>
      <c r="E70" s="48"/>
      <c r="F70" s="119"/>
      <c r="G70" s="199">
        <f t="shared" si="3"/>
        <v>0</v>
      </c>
      <c r="H70" s="48"/>
      <c r="I70" s="203"/>
    </row>
    <row r="71" spans="1:20" x14ac:dyDescent="0.25">
      <c r="A71" s="170"/>
      <c r="B71" s="116" t="s">
        <v>266</v>
      </c>
      <c r="C71" s="119">
        <v>519</v>
      </c>
      <c r="D71" s="119">
        <v>519</v>
      </c>
      <c r="E71" s="48"/>
      <c r="F71" s="119"/>
      <c r="G71" s="199">
        <f t="shared" si="3"/>
        <v>0</v>
      </c>
      <c r="H71" s="48"/>
      <c r="I71" s="201"/>
    </row>
    <row r="72" spans="1:20" x14ac:dyDescent="0.25">
      <c r="A72" s="118" t="s">
        <v>285</v>
      </c>
      <c r="B72" s="116" t="s">
        <v>267</v>
      </c>
      <c r="C72" s="119">
        <v>955</v>
      </c>
      <c r="D72" s="119">
        <v>955</v>
      </c>
      <c r="E72" s="119">
        <v>3911</v>
      </c>
      <c r="F72" s="119">
        <v>3911</v>
      </c>
      <c r="G72" s="199">
        <f t="shared" si="3"/>
        <v>0</v>
      </c>
      <c r="H72" s="144">
        <f>(E72-F72)/F72</f>
        <v>0</v>
      </c>
      <c r="I72" s="202">
        <v>3.2812499999999999E-3</v>
      </c>
    </row>
    <row r="73" spans="1:20" s="3" customFormat="1" x14ac:dyDescent="0.25"/>
    <row r="74" spans="1:20" s="3" customFormat="1" ht="15.75" x14ac:dyDescent="0.25">
      <c r="A74" s="14" t="s">
        <v>135</v>
      </c>
      <c r="B74" s="189" t="s">
        <v>170</v>
      </c>
      <c r="C74" s="190"/>
      <c r="D74" s="190"/>
      <c r="E74" s="190"/>
      <c r="F74" s="190"/>
      <c r="G74" s="190"/>
      <c r="H74" s="190"/>
      <c r="I74" s="190"/>
      <c r="J74" s="190"/>
      <c r="K74" s="190"/>
      <c r="L74" s="190"/>
      <c r="M74" s="190"/>
      <c r="N74" s="190"/>
      <c r="O74" s="190"/>
      <c r="P74" s="190"/>
      <c r="Q74" s="190"/>
      <c r="R74" s="190"/>
      <c r="S74" s="190"/>
      <c r="T74" s="190"/>
    </row>
    <row r="75" spans="1:20" s="3" customFormat="1" ht="93.6" customHeight="1" x14ac:dyDescent="0.25">
      <c r="A75" s="181" t="s">
        <v>136</v>
      </c>
      <c r="B75" s="182"/>
      <c r="C75" s="177" t="s">
        <v>144</v>
      </c>
      <c r="D75" s="178"/>
      <c r="E75" s="179" t="s">
        <v>138</v>
      </c>
      <c r="F75" s="180"/>
      <c r="G75" s="177" t="s">
        <v>118</v>
      </c>
      <c r="H75" s="178"/>
      <c r="I75" s="177" t="s">
        <v>119</v>
      </c>
      <c r="J75" s="178"/>
      <c r="K75" s="177" t="s">
        <v>121</v>
      </c>
      <c r="L75" s="178"/>
      <c r="M75" s="177" t="s">
        <v>120</v>
      </c>
      <c r="N75" s="178"/>
      <c r="O75" s="179" t="s">
        <v>122</v>
      </c>
      <c r="P75" s="180"/>
      <c r="Q75" s="179" t="s">
        <v>145</v>
      </c>
      <c r="R75" s="180"/>
      <c r="S75" s="179" t="s">
        <v>123</v>
      </c>
      <c r="T75" s="180"/>
    </row>
    <row r="76" spans="1:20" s="3" customFormat="1" ht="64.5" x14ac:dyDescent="0.25">
      <c r="A76" s="20" t="s">
        <v>167</v>
      </c>
      <c r="B76" s="21"/>
      <c r="C76" s="21" t="s">
        <v>139</v>
      </c>
      <c r="D76" s="21" t="s">
        <v>146</v>
      </c>
      <c r="E76" s="21" t="s">
        <v>139</v>
      </c>
      <c r="F76" s="21" t="s">
        <v>146</v>
      </c>
      <c r="G76" s="21" t="s">
        <v>139</v>
      </c>
      <c r="H76" s="21" t="s">
        <v>146</v>
      </c>
      <c r="I76" s="21" t="s">
        <v>139</v>
      </c>
      <c r="J76" s="21" t="s">
        <v>146</v>
      </c>
      <c r="K76" s="21" t="s">
        <v>139</v>
      </c>
      <c r="L76" s="21" t="s">
        <v>146</v>
      </c>
      <c r="M76" s="21" t="s">
        <v>139</v>
      </c>
      <c r="N76" s="21" t="s">
        <v>146</v>
      </c>
      <c r="O76" s="21" t="s">
        <v>139</v>
      </c>
      <c r="P76" s="21" t="s">
        <v>146</v>
      </c>
      <c r="Q76" s="21" t="s">
        <v>139</v>
      </c>
      <c r="R76" s="21" t="s">
        <v>146</v>
      </c>
      <c r="S76" s="21" t="s">
        <v>139</v>
      </c>
      <c r="T76" s="21" t="s">
        <v>146</v>
      </c>
    </row>
    <row r="77" spans="1:20" s="3" customFormat="1" x14ac:dyDescent="0.25">
      <c r="A77" s="168" t="s">
        <v>268</v>
      </c>
      <c r="B77" s="123" t="s">
        <v>208</v>
      </c>
      <c r="C77" s="51"/>
      <c r="D77" s="51"/>
      <c r="E77" s="51"/>
      <c r="F77" s="51"/>
      <c r="G77" s="51"/>
      <c r="H77" s="51"/>
      <c r="I77" s="51"/>
      <c r="J77" s="51"/>
      <c r="K77" s="51"/>
      <c r="L77" s="51"/>
      <c r="M77" s="51"/>
      <c r="N77" s="51"/>
      <c r="O77" s="51"/>
      <c r="P77" s="51"/>
      <c r="Q77" s="51"/>
      <c r="R77" s="51"/>
      <c r="S77" s="51"/>
      <c r="T77" s="51"/>
    </row>
    <row r="78" spans="1:20" s="3" customFormat="1" x14ac:dyDescent="0.25">
      <c r="A78" s="170"/>
      <c r="B78" s="123" t="s">
        <v>209</v>
      </c>
      <c r="C78" s="51"/>
      <c r="D78" s="51"/>
      <c r="E78" s="51"/>
      <c r="F78" s="51"/>
      <c r="G78" s="51"/>
      <c r="H78" s="51"/>
      <c r="I78" s="51"/>
      <c r="J78" s="51"/>
      <c r="K78" s="51"/>
      <c r="L78" s="51"/>
      <c r="M78" s="51"/>
      <c r="N78" s="51"/>
      <c r="O78" s="51"/>
      <c r="P78" s="51"/>
      <c r="Q78" s="51"/>
      <c r="R78" s="51"/>
      <c r="S78" s="51"/>
      <c r="T78" s="51"/>
    </row>
    <row r="79" spans="1:20" s="3" customFormat="1" x14ac:dyDescent="0.25">
      <c r="A79" s="168" t="s">
        <v>269</v>
      </c>
      <c r="B79" s="123" t="s">
        <v>210</v>
      </c>
      <c r="C79" s="51"/>
      <c r="D79" s="51"/>
      <c r="E79" s="51"/>
      <c r="F79" s="51"/>
      <c r="G79" s="51"/>
      <c r="H79" s="51"/>
      <c r="I79" s="51"/>
      <c r="J79" s="51"/>
      <c r="K79" s="51"/>
      <c r="L79" s="51"/>
      <c r="M79" s="51"/>
      <c r="N79" s="51"/>
      <c r="O79" s="51"/>
      <c r="P79" s="51"/>
      <c r="Q79" s="51"/>
      <c r="R79" s="51"/>
      <c r="S79" s="51"/>
      <c r="T79" s="51"/>
    </row>
    <row r="80" spans="1:20" s="3" customFormat="1" x14ac:dyDescent="0.25">
      <c r="A80" s="169"/>
      <c r="B80" s="123" t="s">
        <v>211</v>
      </c>
      <c r="C80" s="51"/>
      <c r="D80" s="51"/>
      <c r="E80" s="51"/>
      <c r="F80" s="51"/>
      <c r="G80" s="51"/>
      <c r="H80" s="51"/>
      <c r="I80" s="51"/>
      <c r="J80" s="51"/>
      <c r="K80" s="51"/>
      <c r="L80" s="51"/>
      <c r="M80" s="51"/>
      <c r="N80" s="51"/>
      <c r="O80" s="51"/>
      <c r="P80" s="51"/>
      <c r="Q80" s="51"/>
      <c r="R80" s="51"/>
      <c r="S80" s="51"/>
      <c r="T80" s="51"/>
    </row>
    <row r="81" spans="1:20" s="3" customFormat="1" x14ac:dyDescent="0.25">
      <c r="A81" s="169"/>
      <c r="B81" s="123" t="s">
        <v>212</v>
      </c>
      <c r="C81" s="51"/>
      <c r="D81" s="51"/>
      <c r="E81" s="51"/>
      <c r="F81" s="51"/>
      <c r="G81" s="51"/>
      <c r="H81" s="51"/>
      <c r="I81" s="51"/>
      <c r="J81" s="51"/>
      <c r="K81" s="51"/>
      <c r="L81" s="51"/>
      <c r="M81" s="51"/>
      <c r="N81" s="51"/>
      <c r="O81" s="51"/>
      <c r="P81" s="51"/>
      <c r="Q81" s="51"/>
      <c r="R81" s="51"/>
      <c r="S81" s="51"/>
      <c r="T81" s="51"/>
    </row>
    <row r="82" spans="1:20" s="3" customFormat="1" x14ac:dyDescent="0.25">
      <c r="A82" s="170"/>
      <c r="B82" s="123" t="s">
        <v>213</v>
      </c>
      <c r="C82" s="51"/>
      <c r="D82" s="51"/>
      <c r="E82" s="51"/>
      <c r="F82" s="51"/>
      <c r="G82" s="51"/>
      <c r="H82" s="51"/>
      <c r="I82" s="51"/>
      <c r="J82" s="51"/>
      <c r="K82" s="51"/>
      <c r="L82" s="51"/>
      <c r="M82" s="51"/>
      <c r="N82" s="51"/>
      <c r="O82" s="51"/>
      <c r="P82" s="51"/>
      <c r="Q82" s="51"/>
      <c r="R82" s="51"/>
      <c r="S82" s="51"/>
      <c r="T82" s="51"/>
    </row>
    <row r="83" spans="1:20" s="3" customFormat="1" x14ac:dyDescent="0.25">
      <c r="A83" s="118" t="s">
        <v>214</v>
      </c>
      <c r="B83" s="123" t="s">
        <v>214</v>
      </c>
      <c r="C83" s="51"/>
      <c r="D83" s="51"/>
      <c r="E83" s="51"/>
      <c r="F83" s="51"/>
      <c r="G83" s="51"/>
      <c r="H83" s="51"/>
      <c r="I83" s="51"/>
      <c r="J83" s="51"/>
      <c r="K83" s="51"/>
      <c r="L83" s="51"/>
      <c r="M83" s="51"/>
      <c r="N83" s="51"/>
      <c r="O83" s="51"/>
      <c r="P83" s="51"/>
      <c r="Q83" s="51"/>
      <c r="R83" s="51"/>
      <c r="S83" s="51"/>
      <c r="T83" s="51"/>
    </row>
    <row r="84" spans="1:20" s="3" customFormat="1" x14ac:dyDescent="0.25">
      <c r="A84" s="168" t="s">
        <v>270</v>
      </c>
      <c r="B84" s="124" t="s">
        <v>215</v>
      </c>
      <c r="C84" s="130">
        <v>1</v>
      </c>
      <c r="D84" s="51"/>
      <c r="E84" s="130"/>
      <c r="F84" s="51"/>
      <c r="G84" s="130">
        <v>1</v>
      </c>
      <c r="H84" s="51"/>
      <c r="I84" s="130">
        <v>1</v>
      </c>
      <c r="J84" s="51"/>
      <c r="K84" s="130">
        <v>1</v>
      </c>
      <c r="L84" s="51"/>
      <c r="M84" s="130">
        <v>1</v>
      </c>
      <c r="N84" s="51"/>
      <c r="O84" s="51"/>
      <c r="P84" s="51"/>
      <c r="Q84" s="51"/>
      <c r="R84" s="51"/>
      <c r="S84" s="51"/>
      <c r="T84" s="51"/>
    </row>
    <row r="85" spans="1:20" s="3" customFormat="1" x14ac:dyDescent="0.25">
      <c r="A85" s="169"/>
      <c r="B85" s="124" t="s">
        <v>216</v>
      </c>
      <c r="C85" s="130">
        <v>1</v>
      </c>
      <c r="D85" s="51"/>
      <c r="E85" s="130"/>
      <c r="F85" s="51"/>
      <c r="G85" s="130">
        <v>1</v>
      </c>
      <c r="H85" s="51"/>
      <c r="I85" s="130">
        <v>1</v>
      </c>
      <c r="J85" s="51"/>
      <c r="K85" s="130">
        <v>1</v>
      </c>
      <c r="L85" s="51"/>
      <c r="M85" s="130">
        <v>1</v>
      </c>
      <c r="N85" s="51"/>
      <c r="O85" s="51"/>
      <c r="P85" s="51"/>
      <c r="Q85" s="51"/>
      <c r="R85" s="51"/>
      <c r="S85" s="51"/>
      <c r="T85" s="51"/>
    </row>
    <row r="86" spans="1:20" s="3" customFormat="1" x14ac:dyDescent="0.25">
      <c r="A86" s="169"/>
      <c r="B86" s="124" t="s">
        <v>289</v>
      </c>
      <c r="C86" s="130">
        <v>1</v>
      </c>
      <c r="D86" s="51"/>
      <c r="E86" s="130"/>
      <c r="F86" s="51"/>
      <c r="G86" s="130">
        <v>1</v>
      </c>
      <c r="H86" s="51"/>
      <c r="I86" s="130">
        <v>1</v>
      </c>
      <c r="J86" s="51"/>
      <c r="K86" s="130">
        <v>1</v>
      </c>
      <c r="L86" s="51"/>
      <c r="M86" s="130">
        <v>1</v>
      </c>
      <c r="N86" s="51"/>
      <c r="O86" s="51"/>
      <c r="P86" s="51"/>
      <c r="Q86" s="51"/>
      <c r="R86" s="51"/>
      <c r="S86" s="51"/>
      <c r="T86" s="51"/>
    </row>
    <row r="87" spans="1:20" s="3" customFormat="1" x14ac:dyDescent="0.25">
      <c r="A87" s="169"/>
      <c r="B87" s="124" t="s">
        <v>218</v>
      </c>
      <c r="C87" s="51"/>
      <c r="D87" s="51"/>
      <c r="E87" s="51"/>
      <c r="F87" s="51"/>
      <c r="G87" s="51"/>
      <c r="H87" s="51"/>
      <c r="I87" s="51"/>
      <c r="J87" s="51"/>
      <c r="K87" s="51"/>
      <c r="L87" s="51"/>
      <c r="M87" s="51"/>
      <c r="N87" s="51"/>
      <c r="O87" s="51"/>
      <c r="P87" s="51"/>
      <c r="Q87" s="130">
        <v>1</v>
      </c>
      <c r="R87" s="51"/>
      <c r="S87" s="51"/>
      <c r="T87" s="51"/>
    </row>
    <row r="88" spans="1:20" s="3" customFormat="1" x14ac:dyDescent="0.25">
      <c r="A88" s="169"/>
      <c r="B88" s="125" t="s">
        <v>219</v>
      </c>
      <c r="C88" s="130">
        <v>1</v>
      </c>
      <c r="D88" s="51"/>
      <c r="E88" s="130"/>
      <c r="F88" s="51"/>
      <c r="G88" s="130">
        <v>1</v>
      </c>
      <c r="H88" s="51"/>
      <c r="I88" s="130">
        <v>1</v>
      </c>
      <c r="J88" s="51"/>
      <c r="K88" s="130">
        <v>1</v>
      </c>
      <c r="L88" s="51"/>
      <c r="M88" s="130">
        <v>1</v>
      </c>
      <c r="N88" s="51"/>
      <c r="O88" s="51"/>
      <c r="P88" s="51"/>
      <c r="Q88" s="51"/>
      <c r="R88" s="51"/>
      <c r="S88" s="51"/>
      <c r="T88" s="51"/>
    </row>
    <row r="89" spans="1:20" s="3" customFormat="1" x14ac:dyDescent="0.25">
      <c r="A89" s="169"/>
      <c r="B89" s="186" t="s">
        <v>220</v>
      </c>
      <c r="C89" s="165">
        <v>1</v>
      </c>
      <c r="D89" s="51"/>
      <c r="E89" s="51"/>
      <c r="F89" s="51"/>
      <c r="G89" s="165">
        <v>1</v>
      </c>
      <c r="H89" s="51"/>
      <c r="I89" s="165">
        <v>1</v>
      </c>
      <c r="J89" s="51"/>
      <c r="K89" s="165">
        <v>1</v>
      </c>
      <c r="L89" s="51"/>
      <c r="M89" s="165">
        <v>1</v>
      </c>
      <c r="N89" s="51"/>
      <c r="O89" s="51"/>
      <c r="P89" s="51"/>
      <c r="Q89" s="51"/>
      <c r="R89" s="51"/>
      <c r="S89" s="51"/>
      <c r="T89" s="51"/>
    </row>
    <row r="90" spans="1:20" s="3" customFormat="1" x14ac:dyDescent="0.25">
      <c r="A90" s="169"/>
      <c r="B90" s="187"/>
      <c r="C90" s="166"/>
      <c r="D90" s="51"/>
      <c r="E90" s="51"/>
      <c r="F90" s="51"/>
      <c r="G90" s="166"/>
      <c r="H90" s="51"/>
      <c r="I90" s="166"/>
      <c r="J90" s="51"/>
      <c r="K90" s="166"/>
      <c r="L90" s="51"/>
      <c r="M90" s="166"/>
      <c r="N90" s="51"/>
      <c r="O90" s="51"/>
      <c r="P90" s="51"/>
      <c r="Q90" s="51"/>
      <c r="R90" s="51"/>
      <c r="S90" s="51"/>
      <c r="T90" s="51"/>
    </row>
    <row r="91" spans="1:20" s="3" customFormat="1" x14ac:dyDescent="0.25">
      <c r="A91" s="169"/>
      <c r="B91" s="187"/>
      <c r="C91" s="166"/>
      <c r="D91" s="51"/>
      <c r="E91" s="51"/>
      <c r="F91" s="51"/>
      <c r="G91" s="166"/>
      <c r="H91" s="51"/>
      <c r="I91" s="166"/>
      <c r="J91" s="51"/>
      <c r="K91" s="166"/>
      <c r="L91" s="51"/>
      <c r="M91" s="166"/>
      <c r="N91" s="51"/>
      <c r="O91" s="51"/>
      <c r="P91" s="51"/>
      <c r="Q91" s="51"/>
      <c r="R91" s="51"/>
      <c r="S91" s="51"/>
      <c r="T91" s="51"/>
    </row>
    <row r="92" spans="1:20" s="3" customFormat="1" x14ac:dyDescent="0.25">
      <c r="A92" s="170"/>
      <c r="B92" s="188"/>
      <c r="C92" s="167"/>
      <c r="D92" s="51"/>
      <c r="E92" s="51"/>
      <c r="F92" s="51"/>
      <c r="G92" s="167"/>
      <c r="H92" s="51"/>
      <c r="I92" s="167"/>
      <c r="J92" s="51"/>
      <c r="K92" s="167"/>
      <c r="L92" s="51"/>
      <c r="M92" s="167"/>
      <c r="N92" s="51"/>
      <c r="O92" s="51"/>
      <c r="P92" s="51"/>
      <c r="Q92" s="51"/>
      <c r="R92" s="51"/>
      <c r="S92" s="51"/>
      <c r="T92" s="51"/>
    </row>
    <row r="93" spans="1:20" s="3" customFormat="1" x14ac:dyDescent="0.25">
      <c r="A93" s="168" t="s">
        <v>271</v>
      </c>
      <c r="B93" s="123" t="s">
        <v>221</v>
      </c>
      <c r="C93" s="130">
        <v>1</v>
      </c>
      <c r="D93" s="51"/>
      <c r="E93" s="51"/>
      <c r="F93" s="51"/>
      <c r="G93" s="130">
        <v>1</v>
      </c>
      <c r="H93" s="51"/>
      <c r="I93" s="130">
        <v>1</v>
      </c>
      <c r="J93" s="51"/>
      <c r="K93" s="130">
        <v>1</v>
      </c>
      <c r="L93" s="51"/>
      <c r="M93" s="130">
        <v>1</v>
      </c>
      <c r="N93" s="51"/>
      <c r="O93" s="51"/>
      <c r="P93" s="51"/>
      <c r="Q93" s="51"/>
      <c r="R93" s="51"/>
      <c r="S93" s="51"/>
      <c r="T93" s="51"/>
    </row>
    <row r="94" spans="1:20" s="3" customFormat="1" x14ac:dyDescent="0.25">
      <c r="A94" s="169"/>
      <c r="B94" s="123" t="s">
        <v>222</v>
      </c>
      <c r="C94" s="130">
        <v>1</v>
      </c>
      <c r="D94" s="51"/>
      <c r="E94" s="51"/>
      <c r="F94" s="51"/>
      <c r="G94" s="130">
        <v>1</v>
      </c>
      <c r="H94" s="51"/>
      <c r="I94" s="130"/>
      <c r="J94" s="51"/>
      <c r="K94" s="130"/>
      <c r="L94" s="51"/>
      <c r="M94" s="130">
        <v>1</v>
      </c>
      <c r="N94" s="51"/>
      <c r="O94" s="51"/>
      <c r="P94" s="51"/>
      <c r="Q94" s="51"/>
      <c r="R94" s="51"/>
      <c r="S94" s="51"/>
      <c r="T94" s="51"/>
    </row>
    <row r="95" spans="1:20" s="3" customFormat="1" x14ac:dyDescent="0.25">
      <c r="A95" s="169"/>
      <c r="B95" s="123" t="s">
        <v>223</v>
      </c>
      <c r="C95" s="130">
        <v>1</v>
      </c>
      <c r="D95" s="51"/>
      <c r="E95" s="51"/>
      <c r="F95" s="51"/>
      <c r="G95" s="130">
        <v>1</v>
      </c>
      <c r="H95" s="51"/>
      <c r="I95" s="130">
        <v>1</v>
      </c>
      <c r="J95" s="51"/>
      <c r="K95" s="130">
        <v>1</v>
      </c>
      <c r="L95" s="51"/>
      <c r="M95" s="130">
        <v>1</v>
      </c>
      <c r="N95" s="51"/>
      <c r="O95" s="51"/>
      <c r="P95" s="51"/>
      <c r="Q95" s="51"/>
      <c r="R95" s="51"/>
      <c r="S95" s="51"/>
      <c r="T95" s="51"/>
    </row>
    <row r="96" spans="1:20" s="3" customFormat="1" x14ac:dyDescent="0.25">
      <c r="A96" s="169"/>
      <c r="B96" s="123" t="s">
        <v>224</v>
      </c>
      <c r="C96" s="130">
        <v>1</v>
      </c>
      <c r="D96" s="51"/>
      <c r="E96" s="51"/>
      <c r="F96" s="51"/>
      <c r="G96" s="130">
        <v>1</v>
      </c>
      <c r="H96" s="51"/>
      <c r="I96" s="130">
        <v>1</v>
      </c>
      <c r="J96" s="51"/>
      <c r="K96" s="130">
        <v>1</v>
      </c>
      <c r="L96" s="51"/>
      <c r="M96" s="130">
        <v>1</v>
      </c>
      <c r="N96" s="51"/>
      <c r="O96" s="51"/>
      <c r="P96" s="51"/>
      <c r="Q96" s="51"/>
      <c r="R96" s="51"/>
      <c r="S96" s="51"/>
      <c r="T96" s="51"/>
    </row>
    <row r="97" spans="1:20" s="3" customFormat="1" x14ac:dyDescent="0.25">
      <c r="A97" s="169"/>
      <c r="B97" s="126" t="s">
        <v>225</v>
      </c>
      <c r="C97" s="130">
        <v>1</v>
      </c>
      <c r="D97" s="51"/>
      <c r="E97" s="51"/>
      <c r="F97" s="51"/>
      <c r="G97" s="130">
        <v>1</v>
      </c>
      <c r="H97" s="51"/>
      <c r="I97" s="130"/>
      <c r="J97" s="51"/>
      <c r="K97" s="130"/>
      <c r="L97" s="51"/>
      <c r="M97" s="130">
        <v>1</v>
      </c>
      <c r="N97" s="51"/>
      <c r="O97" s="51"/>
      <c r="P97" s="51"/>
      <c r="Q97" s="51"/>
      <c r="R97" s="51"/>
      <c r="S97" s="51"/>
      <c r="T97" s="51"/>
    </row>
    <row r="98" spans="1:20" s="3" customFormat="1" x14ac:dyDescent="0.25">
      <c r="A98" s="170"/>
      <c r="B98" s="123" t="s">
        <v>226</v>
      </c>
      <c r="C98" s="130">
        <v>1</v>
      </c>
      <c r="D98" s="51"/>
      <c r="E98" s="51"/>
      <c r="F98" s="51"/>
      <c r="G98" s="130">
        <v>1</v>
      </c>
      <c r="H98" s="51"/>
      <c r="I98" s="130">
        <v>1</v>
      </c>
      <c r="J98" s="51"/>
      <c r="K98" s="130">
        <v>1</v>
      </c>
      <c r="L98" s="51"/>
      <c r="M98" s="130">
        <v>1</v>
      </c>
      <c r="N98" s="51"/>
      <c r="O98" s="51"/>
      <c r="P98" s="51"/>
      <c r="Q98" s="51"/>
      <c r="R98" s="51"/>
      <c r="S98" s="51"/>
      <c r="T98" s="51"/>
    </row>
    <row r="99" spans="1:20" s="3" customFormat="1" x14ac:dyDescent="0.25">
      <c r="A99" s="168" t="s">
        <v>272</v>
      </c>
      <c r="B99" s="123" t="s">
        <v>227</v>
      </c>
      <c r="C99" s="51"/>
      <c r="D99" s="51"/>
      <c r="E99" s="51"/>
      <c r="F99" s="51"/>
      <c r="G99" s="51"/>
      <c r="H99" s="51"/>
      <c r="I99" s="51"/>
      <c r="J99" s="51"/>
      <c r="K99" s="51"/>
      <c r="L99" s="51"/>
      <c r="M99" s="51"/>
      <c r="N99" s="51"/>
      <c r="O99" s="51"/>
      <c r="P99" s="51"/>
      <c r="Q99" s="51"/>
      <c r="R99" s="51"/>
      <c r="S99" s="51"/>
      <c r="T99" s="51"/>
    </row>
    <row r="100" spans="1:20" s="3" customFormat="1" x14ac:dyDescent="0.25">
      <c r="A100" s="169"/>
      <c r="B100" s="126" t="s">
        <v>228</v>
      </c>
      <c r="C100" s="51"/>
      <c r="D100" s="51"/>
      <c r="E100" s="51"/>
      <c r="F100" s="51"/>
      <c r="G100" s="51"/>
      <c r="H100" s="51"/>
      <c r="I100" s="51"/>
      <c r="J100" s="51"/>
      <c r="K100" s="51"/>
      <c r="L100" s="51"/>
      <c r="M100" s="51"/>
      <c r="N100" s="51"/>
      <c r="O100" s="51"/>
      <c r="P100" s="51"/>
      <c r="Q100" s="51"/>
      <c r="R100" s="51"/>
      <c r="S100" s="51"/>
      <c r="T100" s="51"/>
    </row>
    <row r="101" spans="1:20" s="3" customFormat="1" x14ac:dyDescent="0.25">
      <c r="A101" s="170"/>
      <c r="B101" s="127" t="s">
        <v>229</v>
      </c>
      <c r="C101" s="51"/>
      <c r="D101" s="51"/>
      <c r="E101" s="51"/>
      <c r="F101" s="51"/>
      <c r="G101" s="51"/>
      <c r="H101" s="51"/>
      <c r="I101" s="51"/>
      <c r="J101" s="51"/>
      <c r="K101" s="51"/>
      <c r="L101" s="51"/>
      <c r="M101" s="51"/>
      <c r="N101" s="51"/>
      <c r="O101" s="51"/>
      <c r="P101" s="51"/>
      <c r="Q101" s="51"/>
      <c r="R101" s="51"/>
      <c r="S101" s="51"/>
      <c r="T101" s="51"/>
    </row>
    <row r="102" spans="1:20" s="3" customFormat="1" x14ac:dyDescent="0.25">
      <c r="A102" s="168" t="s">
        <v>273</v>
      </c>
      <c r="B102" s="127" t="s">
        <v>230</v>
      </c>
      <c r="C102" s="165">
        <v>1</v>
      </c>
      <c r="D102" s="51"/>
      <c r="E102" s="51"/>
      <c r="F102" s="51"/>
      <c r="G102" s="165">
        <v>1</v>
      </c>
      <c r="H102" s="51"/>
      <c r="I102" s="165">
        <v>1</v>
      </c>
      <c r="J102" s="51"/>
      <c r="K102" s="165">
        <v>1</v>
      </c>
      <c r="L102" s="51"/>
      <c r="M102" s="165">
        <v>1</v>
      </c>
      <c r="N102" s="51"/>
      <c r="O102" s="51"/>
      <c r="P102" s="51"/>
      <c r="Q102" s="51"/>
      <c r="R102" s="51"/>
      <c r="S102" s="51"/>
      <c r="T102" s="51"/>
    </row>
    <row r="103" spans="1:20" s="3" customFormat="1" x14ac:dyDescent="0.25">
      <c r="A103" s="169"/>
      <c r="B103" s="127" t="s">
        <v>231</v>
      </c>
      <c r="C103" s="161"/>
      <c r="D103" s="51"/>
      <c r="E103" s="51"/>
      <c r="F103" s="51"/>
      <c r="G103" s="161"/>
      <c r="H103" s="51"/>
      <c r="I103" s="161"/>
      <c r="J103" s="51"/>
      <c r="K103" s="161"/>
      <c r="L103" s="51"/>
      <c r="M103" s="161"/>
      <c r="N103" s="51"/>
      <c r="O103" s="51"/>
      <c r="P103" s="51"/>
      <c r="Q103" s="51"/>
      <c r="R103" s="51"/>
      <c r="S103" s="51"/>
      <c r="T103" s="51"/>
    </row>
    <row r="104" spans="1:20" s="3" customFormat="1" x14ac:dyDescent="0.25">
      <c r="A104" s="170"/>
      <c r="B104" s="127" t="s">
        <v>232</v>
      </c>
      <c r="C104" s="162"/>
      <c r="D104" s="51"/>
      <c r="E104" s="51"/>
      <c r="F104" s="51"/>
      <c r="G104" s="162"/>
      <c r="H104" s="51"/>
      <c r="I104" s="162"/>
      <c r="J104" s="51"/>
      <c r="K104" s="162"/>
      <c r="L104" s="51"/>
      <c r="M104" s="162"/>
      <c r="N104" s="51"/>
      <c r="O104" s="51"/>
      <c r="P104" s="51"/>
      <c r="Q104" s="51"/>
      <c r="R104" s="51"/>
      <c r="S104" s="51"/>
      <c r="T104" s="51"/>
    </row>
    <row r="105" spans="1:20" s="3" customFormat="1" x14ac:dyDescent="0.25">
      <c r="A105" s="118" t="s">
        <v>274</v>
      </c>
      <c r="B105" s="123" t="s">
        <v>233</v>
      </c>
      <c r="C105" s="51"/>
      <c r="D105" s="51"/>
      <c r="E105" s="51"/>
      <c r="F105" s="51"/>
      <c r="G105" s="51"/>
      <c r="H105" s="51"/>
      <c r="I105" s="51"/>
      <c r="J105" s="51"/>
      <c r="K105" s="51"/>
      <c r="L105" s="51"/>
      <c r="M105" s="51"/>
      <c r="N105" s="51"/>
      <c r="O105" s="51"/>
      <c r="P105" s="51"/>
      <c r="Q105" s="51"/>
      <c r="R105" s="51"/>
      <c r="S105" s="51"/>
      <c r="T105" s="51"/>
    </row>
    <row r="106" spans="1:20" s="3" customFormat="1" x14ac:dyDescent="0.25">
      <c r="A106" s="168" t="s">
        <v>275</v>
      </c>
      <c r="B106" s="123" t="s">
        <v>234</v>
      </c>
      <c r="C106" s="51"/>
      <c r="D106" s="51"/>
      <c r="E106" s="51"/>
      <c r="F106" s="51"/>
      <c r="G106" s="51"/>
      <c r="H106" s="51"/>
      <c r="I106" s="51"/>
      <c r="J106" s="51"/>
      <c r="K106" s="51"/>
      <c r="L106" s="51"/>
      <c r="M106" s="51"/>
      <c r="N106" s="51"/>
      <c r="O106" s="51"/>
      <c r="P106" s="51"/>
      <c r="Q106" s="51"/>
      <c r="R106" s="51"/>
      <c r="S106" s="51"/>
      <c r="T106" s="51"/>
    </row>
    <row r="107" spans="1:20" s="3" customFormat="1" x14ac:dyDescent="0.25">
      <c r="A107" s="169"/>
      <c r="B107" s="123" t="s">
        <v>236</v>
      </c>
      <c r="C107" s="51"/>
      <c r="D107" s="51"/>
      <c r="E107" s="51"/>
      <c r="F107" s="51"/>
      <c r="G107" s="51"/>
      <c r="H107" s="51"/>
      <c r="I107" s="51"/>
      <c r="J107" s="51"/>
      <c r="K107" s="51"/>
      <c r="L107" s="51"/>
      <c r="M107" s="51"/>
      <c r="N107" s="51"/>
      <c r="O107" s="51"/>
      <c r="P107" s="51"/>
      <c r="Q107" s="51"/>
      <c r="R107" s="51"/>
      <c r="S107" s="51"/>
      <c r="T107" s="51"/>
    </row>
    <row r="108" spans="1:20" s="3" customFormat="1" x14ac:dyDescent="0.25">
      <c r="A108" s="170"/>
      <c r="B108" s="123" t="s">
        <v>237</v>
      </c>
      <c r="C108" s="51"/>
      <c r="D108" s="51"/>
      <c r="E108" s="51"/>
      <c r="F108" s="51"/>
      <c r="G108" s="51"/>
      <c r="H108" s="51"/>
      <c r="I108" s="51"/>
      <c r="J108" s="51"/>
      <c r="K108" s="51"/>
      <c r="L108" s="51"/>
      <c r="M108" s="51"/>
      <c r="N108" s="51"/>
      <c r="O108" s="51"/>
      <c r="P108" s="51"/>
      <c r="Q108" s="51"/>
      <c r="R108" s="51"/>
      <c r="S108" s="51"/>
      <c r="T108" s="51"/>
    </row>
    <row r="109" spans="1:20" s="3" customFormat="1" x14ac:dyDescent="0.25">
      <c r="A109" s="168" t="s">
        <v>276</v>
      </c>
      <c r="B109" s="123" t="s">
        <v>238</v>
      </c>
      <c r="C109" s="51"/>
      <c r="D109" s="51"/>
      <c r="E109" s="51"/>
      <c r="F109" s="51"/>
      <c r="G109" s="51"/>
      <c r="H109" s="51"/>
      <c r="I109" s="51"/>
      <c r="J109" s="51"/>
      <c r="K109" s="51"/>
      <c r="L109" s="51"/>
      <c r="M109" s="51"/>
      <c r="N109" s="51"/>
      <c r="O109" s="51"/>
      <c r="P109" s="51"/>
      <c r="Q109" s="51"/>
      <c r="R109" s="51"/>
      <c r="S109" s="51"/>
      <c r="T109" s="51"/>
    </row>
    <row r="110" spans="1:20" s="3" customFormat="1" x14ac:dyDescent="0.25">
      <c r="A110" s="170"/>
      <c r="B110" s="123" t="s">
        <v>239</v>
      </c>
      <c r="C110" s="51"/>
      <c r="D110" s="51"/>
      <c r="E110" s="51"/>
      <c r="F110" s="51"/>
      <c r="G110" s="51"/>
      <c r="H110" s="51"/>
      <c r="I110" s="51"/>
      <c r="J110" s="51"/>
      <c r="K110" s="51"/>
      <c r="L110" s="51"/>
      <c r="M110" s="51"/>
      <c r="N110" s="51"/>
      <c r="O110" s="51"/>
      <c r="P110" s="51"/>
      <c r="Q110" s="51"/>
      <c r="R110" s="51"/>
      <c r="S110" s="51"/>
      <c r="T110" s="51"/>
    </row>
    <row r="111" spans="1:20" s="3" customFormat="1" x14ac:dyDescent="0.25">
      <c r="A111" s="168" t="s">
        <v>277</v>
      </c>
      <c r="B111" s="123" t="s">
        <v>240</v>
      </c>
      <c r="C111" s="130">
        <v>1</v>
      </c>
      <c r="D111" s="51"/>
      <c r="E111" s="51"/>
      <c r="F111" s="51"/>
      <c r="G111" s="130">
        <v>1</v>
      </c>
      <c r="H111" s="51"/>
      <c r="I111" s="130">
        <v>1</v>
      </c>
      <c r="J111" s="51"/>
      <c r="K111" s="130">
        <v>1</v>
      </c>
      <c r="L111" s="51"/>
      <c r="M111" s="130">
        <v>1</v>
      </c>
      <c r="N111" s="51"/>
      <c r="O111" s="51"/>
      <c r="P111" s="51"/>
      <c r="Q111" s="51"/>
      <c r="R111" s="51"/>
      <c r="S111" s="51"/>
      <c r="T111" s="51"/>
    </row>
    <row r="112" spans="1:20" s="3" customFormat="1" x14ac:dyDescent="0.25">
      <c r="A112" s="169"/>
      <c r="B112" s="123" t="s">
        <v>241</v>
      </c>
      <c r="C112" s="130">
        <v>1</v>
      </c>
      <c r="D112" s="51"/>
      <c r="E112" s="51"/>
      <c r="F112" s="51"/>
      <c r="G112" s="130">
        <v>1</v>
      </c>
      <c r="H112" s="51"/>
      <c r="I112" s="130">
        <v>1</v>
      </c>
      <c r="J112" s="51"/>
      <c r="K112" s="130">
        <v>1</v>
      </c>
      <c r="L112" s="51"/>
      <c r="M112" s="130">
        <v>1</v>
      </c>
      <c r="N112" s="51"/>
      <c r="O112" s="51"/>
      <c r="P112" s="51"/>
      <c r="Q112" s="51"/>
      <c r="R112" s="51"/>
      <c r="S112" s="51"/>
      <c r="T112" s="51"/>
    </row>
    <row r="113" spans="1:20" s="3" customFormat="1" x14ac:dyDescent="0.25">
      <c r="A113" s="169"/>
      <c r="B113" s="123" t="s">
        <v>242</v>
      </c>
      <c r="C113" s="130">
        <v>1</v>
      </c>
      <c r="D113" s="51"/>
      <c r="E113" s="51"/>
      <c r="F113" s="51"/>
      <c r="G113" s="130">
        <v>1</v>
      </c>
      <c r="H113" s="51"/>
      <c r="I113" s="130">
        <v>1</v>
      </c>
      <c r="J113" s="51"/>
      <c r="K113" s="130">
        <v>1</v>
      </c>
      <c r="L113" s="51"/>
      <c r="M113" s="130">
        <v>1</v>
      </c>
      <c r="N113" s="51"/>
      <c r="O113" s="51"/>
      <c r="P113" s="51"/>
      <c r="Q113" s="51"/>
      <c r="R113" s="51"/>
      <c r="S113" s="51"/>
      <c r="T113" s="51"/>
    </row>
    <row r="114" spans="1:20" s="3" customFormat="1" x14ac:dyDescent="0.25">
      <c r="A114" s="169"/>
      <c r="B114" s="123" t="s">
        <v>243</v>
      </c>
      <c r="C114" s="130">
        <v>1</v>
      </c>
      <c r="D114" s="51"/>
      <c r="E114" s="51"/>
      <c r="F114" s="51"/>
      <c r="G114" s="130">
        <v>1</v>
      </c>
      <c r="H114" s="51"/>
      <c r="I114" s="130">
        <v>1</v>
      </c>
      <c r="J114" s="51"/>
      <c r="K114" s="130">
        <v>1</v>
      </c>
      <c r="L114" s="51"/>
      <c r="M114" s="130">
        <v>1</v>
      </c>
      <c r="N114" s="51"/>
      <c r="O114" s="51"/>
      <c r="P114" s="51"/>
      <c r="Q114" s="51"/>
      <c r="R114" s="51"/>
      <c r="S114" s="51"/>
      <c r="T114" s="51"/>
    </row>
    <row r="115" spans="1:20" s="3" customFormat="1" x14ac:dyDescent="0.25">
      <c r="A115" s="170"/>
      <c r="B115" s="123" t="s">
        <v>244</v>
      </c>
      <c r="C115" s="130">
        <v>1</v>
      </c>
      <c r="D115" s="51"/>
      <c r="E115" s="51"/>
      <c r="F115" s="51"/>
      <c r="G115" s="130">
        <v>1</v>
      </c>
      <c r="H115" s="51"/>
      <c r="I115" s="130">
        <v>1</v>
      </c>
      <c r="J115" s="51"/>
      <c r="K115" s="130">
        <v>1</v>
      </c>
      <c r="L115" s="51"/>
      <c r="M115" s="130">
        <v>1</v>
      </c>
      <c r="N115" s="51"/>
      <c r="O115" s="51"/>
      <c r="P115" s="51"/>
      <c r="Q115" s="51"/>
      <c r="R115" s="51"/>
      <c r="S115" s="51"/>
      <c r="T115" s="51"/>
    </row>
    <row r="116" spans="1:20" s="3" customFormat="1" x14ac:dyDescent="0.25">
      <c r="A116" s="118" t="s">
        <v>278</v>
      </c>
      <c r="B116" s="123" t="s">
        <v>245</v>
      </c>
      <c r="C116" s="51"/>
      <c r="D116" s="51"/>
      <c r="E116" s="51"/>
      <c r="F116" s="51"/>
      <c r="G116" s="51"/>
      <c r="H116" s="51"/>
      <c r="I116" s="51"/>
      <c r="J116" s="51"/>
      <c r="K116" s="51"/>
      <c r="L116" s="51"/>
      <c r="M116" s="51"/>
      <c r="N116" s="51"/>
      <c r="O116" s="51"/>
      <c r="P116" s="51"/>
      <c r="Q116" s="51"/>
      <c r="R116" s="51"/>
      <c r="S116" s="51"/>
      <c r="T116" s="51"/>
    </row>
    <row r="117" spans="1:20" s="3" customFormat="1" x14ac:dyDescent="0.25">
      <c r="A117" s="168" t="s">
        <v>279</v>
      </c>
      <c r="B117" s="128" t="s">
        <v>246</v>
      </c>
      <c r="C117" s="51"/>
      <c r="D117" s="51"/>
      <c r="E117" s="51"/>
      <c r="F117" s="51"/>
      <c r="G117" s="51"/>
      <c r="H117" s="51"/>
      <c r="I117" s="51"/>
      <c r="J117" s="51"/>
      <c r="K117" s="51"/>
      <c r="L117" s="51"/>
      <c r="M117" s="51"/>
      <c r="N117" s="51"/>
      <c r="O117" s="51"/>
      <c r="P117" s="51"/>
      <c r="Q117" s="51"/>
      <c r="R117" s="51"/>
      <c r="S117" s="51"/>
      <c r="T117" s="51"/>
    </row>
    <row r="118" spans="1:20" s="3" customFormat="1" x14ac:dyDescent="0.25">
      <c r="A118" s="169"/>
      <c r="B118" s="128" t="s">
        <v>247</v>
      </c>
      <c r="C118" s="51"/>
      <c r="D118" s="51"/>
      <c r="E118" s="51"/>
      <c r="F118" s="51"/>
      <c r="G118" s="51"/>
      <c r="H118" s="51"/>
      <c r="I118" s="51"/>
      <c r="J118" s="51"/>
      <c r="K118" s="51"/>
      <c r="L118" s="51"/>
      <c r="M118" s="51"/>
      <c r="N118" s="51"/>
      <c r="O118" s="51"/>
      <c r="P118" s="51"/>
      <c r="Q118" s="51"/>
      <c r="R118" s="51"/>
      <c r="S118" s="51"/>
      <c r="T118" s="51"/>
    </row>
    <row r="119" spans="1:20" s="3" customFormat="1" x14ac:dyDescent="0.25">
      <c r="A119" s="169"/>
      <c r="B119" s="123" t="s">
        <v>248</v>
      </c>
      <c r="C119" s="51"/>
      <c r="D119" s="51"/>
      <c r="E119" s="51"/>
      <c r="F119" s="51"/>
      <c r="G119" s="51"/>
      <c r="H119" s="51"/>
      <c r="I119" s="51"/>
      <c r="J119" s="51"/>
      <c r="K119" s="51"/>
      <c r="L119" s="51"/>
      <c r="M119" s="51"/>
      <c r="N119" s="51"/>
      <c r="O119" s="51"/>
      <c r="P119" s="51"/>
      <c r="Q119" s="51"/>
      <c r="R119" s="51"/>
      <c r="S119" s="51"/>
      <c r="T119" s="51"/>
    </row>
    <row r="120" spans="1:20" s="3" customFormat="1" x14ac:dyDescent="0.25">
      <c r="A120" s="170"/>
      <c r="B120" s="123" t="s">
        <v>249</v>
      </c>
      <c r="C120" s="51"/>
      <c r="D120" s="51"/>
      <c r="E120" s="51"/>
      <c r="F120" s="51"/>
      <c r="G120" s="51"/>
      <c r="H120" s="51"/>
      <c r="I120" s="51"/>
      <c r="J120" s="51"/>
      <c r="K120" s="51"/>
      <c r="L120" s="51"/>
      <c r="M120" s="51"/>
      <c r="N120" s="51"/>
      <c r="O120" s="51"/>
      <c r="P120" s="51"/>
      <c r="Q120" s="51"/>
      <c r="R120" s="51"/>
      <c r="S120" s="51"/>
      <c r="T120" s="51"/>
    </row>
    <row r="121" spans="1:20" s="3" customFormat="1" x14ac:dyDescent="0.25">
      <c r="A121" s="168" t="s">
        <v>280</v>
      </c>
      <c r="B121" s="123" t="s">
        <v>250</v>
      </c>
      <c r="C121" s="51"/>
      <c r="D121" s="51"/>
      <c r="E121" s="51"/>
      <c r="F121" s="51"/>
      <c r="G121" s="51"/>
      <c r="H121" s="51"/>
      <c r="I121" s="51"/>
      <c r="J121" s="51"/>
      <c r="K121" s="51"/>
      <c r="L121" s="51"/>
      <c r="M121" s="51"/>
      <c r="N121" s="51"/>
      <c r="O121" s="51"/>
      <c r="P121" s="51"/>
      <c r="Q121" s="51"/>
      <c r="R121" s="51"/>
      <c r="S121" s="51"/>
      <c r="T121" s="51"/>
    </row>
    <row r="122" spans="1:20" s="3" customFormat="1" x14ac:dyDescent="0.25">
      <c r="A122" s="169"/>
      <c r="B122" s="123" t="s">
        <v>251</v>
      </c>
      <c r="C122" s="51"/>
      <c r="D122" s="51"/>
      <c r="E122" s="51"/>
      <c r="F122" s="51"/>
      <c r="G122" s="51"/>
      <c r="H122" s="51"/>
      <c r="I122" s="51"/>
      <c r="J122" s="51"/>
      <c r="K122" s="51"/>
      <c r="L122" s="51"/>
      <c r="M122" s="51"/>
      <c r="N122" s="51"/>
      <c r="O122" s="51"/>
      <c r="P122" s="51"/>
      <c r="Q122" s="51"/>
      <c r="R122" s="51"/>
      <c r="S122" s="51"/>
      <c r="T122" s="51"/>
    </row>
    <row r="123" spans="1:20" s="3" customFormat="1" x14ac:dyDescent="0.25">
      <c r="A123" s="169"/>
      <c r="B123" s="123" t="s">
        <v>252</v>
      </c>
      <c r="C123" s="51"/>
      <c r="D123" s="51"/>
      <c r="E123" s="51"/>
      <c r="F123" s="51"/>
      <c r="G123" s="51"/>
      <c r="H123" s="51"/>
      <c r="I123" s="51"/>
      <c r="J123" s="51"/>
      <c r="K123" s="51"/>
      <c r="L123" s="51"/>
      <c r="M123" s="51"/>
      <c r="N123" s="51"/>
      <c r="O123" s="51"/>
      <c r="P123" s="51"/>
      <c r="Q123" s="51"/>
      <c r="R123" s="51"/>
      <c r="S123" s="51"/>
      <c r="T123" s="51"/>
    </row>
    <row r="124" spans="1:20" s="3" customFormat="1" x14ac:dyDescent="0.25">
      <c r="A124" s="169"/>
      <c r="B124" s="123" t="s">
        <v>253</v>
      </c>
      <c r="C124" s="51"/>
      <c r="D124" s="51"/>
      <c r="E124" s="51"/>
      <c r="F124" s="51"/>
      <c r="G124" s="51"/>
      <c r="H124" s="51"/>
      <c r="I124" s="51"/>
      <c r="J124" s="51"/>
      <c r="K124" s="51"/>
      <c r="L124" s="51"/>
      <c r="M124" s="51"/>
      <c r="N124" s="51"/>
      <c r="O124" s="51"/>
      <c r="P124" s="51"/>
      <c r="Q124" s="51"/>
      <c r="R124" s="51"/>
      <c r="S124" s="51"/>
      <c r="T124" s="51"/>
    </row>
    <row r="125" spans="1:20" s="3" customFormat="1" x14ac:dyDescent="0.25">
      <c r="A125" s="169"/>
      <c r="B125" s="123" t="s">
        <v>254</v>
      </c>
      <c r="C125" s="130">
        <v>1</v>
      </c>
      <c r="D125" s="51"/>
      <c r="E125" s="51"/>
      <c r="F125" s="51"/>
      <c r="G125" s="130">
        <v>1</v>
      </c>
      <c r="H125" s="51"/>
      <c r="I125" s="130">
        <v>1</v>
      </c>
      <c r="J125" s="51"/>
      <c r="K125" s="130">
        <v>1</v>
      </c>
      <c r="L125" s="51"/>
      <c r="M125" s="130">
        <v>1</v>
      </c>
      <c r="N125" s="51"/>
      <c r="O125" s="51"/>
      <c r="P125" s="51"/>
      <c r="Q125" s="51"/>
      <c r="R125" s="51"/>
      <c r="S125" s="51"/>
      <c r="T125" s="51"/>
    </row>
    <row r="126" spans="1:20" s="3" customFormat="1" x14ac:dyDescent="0.25">
      <c r="A126" s="169"/>
      <c r="B126" s="123" t="s">
        <v>255</v>
      </c>
      <c r="C126" s="130">
        <v>1</v>
      </c>
      <c r="D126" s="51"/>
      <c r="E126" s="51"/>
      <c r="F126" s="51"/>
      <c r="G126" s="130">
        <v>1</v>
      </c>
      <c r="H126" s="51"/>
      <c r="I126" s="130">
        <v>1</v>
      </c>
      <c r="J126" s="51"/>
      <c r="K126" s="130">
        <v>1</v>
      </c>
      <c r="L126" s="51"/>
      <c r="M126" s="130">
        <v>1</v>
      </c>
      <c r="N126" s="51"/>
      <c r="O126" s="51"/>
      <c r="P126" s="51"/>
      <c r="Q126" s="51"/>
      <c r="R126" s="51"/>
      <c r="S126" s="51"/>
      <c r="T126" s="51"/>
    </row>
    <row r="127" spans="1:20" s="3" customFormat="1" x14ac:dyDescent="0.25">
      <c r="A127" s="170"/>
      <c r="B127" s="123" t="s">
        <v>256</v>
      </c>
      <c r="C127" s="51"/>
      <c r="D127" s="51"/>
      <c r="E127" s="51"/>
      <c r="F127" s="51"/>
      <c r="G127" s="51"/>
      <c r="H127" s="51"/>
      <c r="I127" s="51"/>
      <c r="J127" s="51"/>
      <c r="K127" s="51"/>
      <c r="L127" s="51"/>
      <c r="M127" s="51"/>
      <c r="N127" s="51"/>
      <c r="O127" s="51"/>
      <c r="P127" s="51"/>
      <c r="Q127" s="51"/>
      <c r="R127" s="51"/>
      <c r="S127" s="51"/>
      <c r="T127" s="51"/>
    </row>
    <row r="128" spans="1:20" s="3" customFormat="1" x14ac:dyDescent="0.25">
      <c r="A128" s="168" t="s">
        <v>281</v>
      </c>
      <c r="B128" s="129" t="s">
        <v>257</v>
      </c>
      <c r="C128" s="51"/>
      <c r="D128" s="51"/>
      <c r="E128" s="51"/>
      <c r="F128" s="51"/>
      <c r="G128" s="51"/>
      <c r="H128" s="51"/>
      <c r="I128" s="51"/>
      <c r="J128" s="51"/>
      <c r="K128" s="51"/>
      <c r="L128" s="51"/>
      <c r="M128" s="51"/>
      <c r="N128" s="51"/>
      <c r="O128" s="51"/>
      <c r="P128" s="51"/>
      <c r="Q128" s="51"/>
      <c r="R128" s="51"/>
      <c r="S128" s="51"/>
      <c r="T128" s="51"/>
    </row>
    <row r="129" spans="1:20" s="3" customFormat="1" x14ac:dyDescent="0.25">
      <c r="A129" s="170"/>
      <c r="B129" s="129" t="s">
        <v>258</v>
      </c>
      <c r="C129" s="51"/>
      <c r="D129" s="51"/>
      <c r="E129" s="51"/>
      <c r="F129" s="51"/>
      <c r="G129" s="51"/>
      <c r="H129" s="51"/>
      <c r="I129" s="51"/>
      <c r="J129" s="51"/>
      <c r="K129" s="51"/>
      <c r="L129" s="51"/>
      <c r="M129" s="51"/>
      <c r="N129" s="51"/>
      <c r="O129" s="51"/>
      <c r="P129" s="51"/>
      <c r="Q129" s="51"/>
      <c r="R129" s="51"/>
      <c r="S129" s="51"/>
      <c r="T129" s="51"/>
    </row>
    <row r="130" spans="1:20" s="3" customFormat="1" ht="25.5" x14ac:dyDescent="0.25">
      <c r="A130" s="117" t="s">
        <v>282</v>
      </c>
      <c r="B130" s="129" t="s">
        <v>259</v>
      </c>
      <c r="C130" s="130">
        <v>1</v>
      </c>
      <c r="D130" s="51"/>
      <c r="E130" s="51"/>
      <c r="F130" s="51"/>
      <c r="G130" s="130">
        <v>1</v>
      </c>
      <c r="H130" s="51"/>
      <c r="I130" s="130">
        <v>1</v>
      </c>
      <c r="J130" s="51"/>
      <c r="K130" s="130">
        <v>1</v>
      </c>
      <c r="L130" s="51"/>
      <c r="M130" s="130">
        <v>1</v>
      </c>
      <c r="N130" s="51"/>
      <c r="O130" s="51"/>
      <c r="P130" s="51"/>
      <c r="Q130" s="51"/>
      <c r="R130" s="51"/>
      <c r="S130" s="51"/>
      <c r="T130" s="51"/>
    </row>
    <row r="131" spans="1:20" s="3" customFormat="1" x14ac:dyDescent="0.25">
      <c r="A131" s="171" t="s">
        <v>283</v>
      </c>
      <c r="B131" s="129" t="s">
        <v>260</v>
      </c>
      <c r="C131" s="51"/>
      <c r="D131" s="51"/>
      <c r="E131" s="51"/>
      <c r="F131" s="51"/>
      <c r="G131" s="51"/>
      <c r="H131" s="51"/>
      <c r="I131" s="51"/>
      <c r="J131" s="51"/>
      <c r="K131" s="51"/>
      <c r="L131" s="51"/>
      <c r="M131" s="51"/>
      <c r="N131" s="51"/>
      <c r="O131" s="51"/>
      <c r="P131" s="51"/>
      <c r="Q131" s="51"/>
      <c r="R131" s="51"/>
      <c r="S131" s="51"/>
      <c r="T131" s="51"/>
    </row>
    <row r="132" spans="1:20" s="3" customFormat="1" x14ac:dyDescent="0.25">
      <c r="A132" s="171"/>
      <c r="B132" s="129" t="s">
        <v>261</v>
      </c>
      <c r="C132" s="51"/>
      <c r="D132" s="51"/>
      <c r="E132" s="51"/>
      <c r="F132" s="51"/>
      <c r="G132" s="51"/>
      <c r="H132" s="51"/>
      <c r="I132" s="51"/>
      <c r="J132" s="51"/>
      <c r="K132" s="51"/>
      <c r="L132" s="51"/>
      <c r="M132" s="51"/>
      <c r="N132" s="51"/>
      <c r="O132" s="51"/>
      <c r="P132" s="51"/>
      <c r="Q132" s="51"/>
      <c r="R132" s="51"/>
      <c r="S132" s="51"/>
      <c r="T132" s="51"/>
    </row>
    <row r="133" spans="1:20" s="3" customFormat="1" x14ac:dyDescent="0.25">
      <c r="A133" s="168" t="s">
        <v>284</v>
      </c>
      <c r="B133" s="129" t="s">
        <v>262</v>
      </c>
      <c r="C133" s="51"/>
      <c r="D133" s="51"/>
      <c r="E133" s="51"/>
      <c r="F133" s="51"/>
      <c r="G133" s="51"/>
      <c r="H133" s="51"/>
      <c r="I133" s="51"/>
      <c r="J133" s="51"/>
      <c r="K133" s="51"/>
      <c r="L133" s="51"/>
      <c r="M133" s="51"/>
      <c r="N133" s="51"/>
      <c r="O133" s="51"/>
      <c r="P133" s="51"/>
      <c r="Q133" s="51"/>
      <c r="R133" s="51"/>
      <c r="S133" s="51"/>
      <c r="T133" s="51"/>
    </row>
    <row r="134" spans="1:20" s="3" customFormat="1" x14ac:dyDescent="0.25">
      <c r="A134" s="169"/>
      <c r="B134" s="129" t="s">
        <v>263</v>
      </c>
      <c r="C134" s="51"/>
      <c r="D134" s="51"/>
      <c r="E134" s="51"/>
      <c r="F134" s="51"/>
      <c r="G134" s="51"/>
      <c r="H134" s="51"/>
      <c r="I134" s="51"/>
      <c r="J134" s="51"/>
      <c r="K134" s="51"/>
      <c r="L134" s="51"/>
      <c r="M134" s="51"/>
      <c r="N134" s="51"/>
      <c r="O134" s="51"/>
      <c r="P134" s="51"/>
      <c r="Q134" s="51"/>
      <c r="R134" s="51"/>
      <c r="S134" s="51"/>
      <c r="T134" s="51"/>
    </row>
    <row r="135" spans="1:20" s="3" customFormat="1" x14ac:dyDescent="0.25">
      <c r="A135" s="169"/>
      <c r="B135" s="129" t="s">
        <v>264</v>
      </c>
      <c r="C135" s="51"/>
      <c r="D135" s="51"/>
      <c r="E135" s="51"/>
      <c r="F135" s="51"/>
      <c r="G135" s="51"/>
      <c r="H135" s="51"/>
      <c r="I135" s="51"/>
      <c r="J135" s="51"/>
      <c r="K135" s="51"/>
      <c r="L135" s="51"/>
      <c r="M135" s="51"/>
      <c r="N135" s="51"/>
      <c r="O135" s="51"/>
      <c r="P135" s="51"/>
      <c r="Q135" s="51"/>
      <c r="R135" s="51"/>
      <c r="S135" s="51"/>
      <c r="T135" s="51"/>
    </row>
    <row r="136" spans="1:20" s="3" customFormat="1" x14ac:dyDescent="0.25">
      <c r="A136" s="169"/>
      <c r="B136" s="129" t="s">
        <v>265</v>
      </c>
      <c r="C136" s="51"/>
      <c r="D136" s="51"/>
      <c r="E136" s="51"/>
      <c r="F136" s="51"/>
      <c r="G136" s="51"/>
      <c r="H136" s="51"/>
      <c r="I136" s="51"/>
      <c r="J136" s="51"/>
      <c r="K136" s="51"/>
      <c r="L136" s="51"/>
      <c r="M136" s="51"/>
      <c r="N136" s="51"/>
      <c r="O136" s="51"/>
      <c r="P136" s="51"/>
      <c r="Q136" s="51"/>
      <c r="R136" s="51"/>
      <c r="S136" s="51"/>
      <c r="T136" s="51"/>
    </row>
    <row r="137" spans="1:20" s="3" customFormat="1" x14ac:dyDescent="0.25">
      <c r="A137" s="170"/>
      <c r="B137" s="129" t="s">
        <v>266</v>
      </c>
      <c r="C137" s="51"/>
      <c r="D137" s="51"/>
      <c r="E137" s="51"/>
      <c r="F137" s="51"/>
      <c r="G137" s="51"/>
      <c r="H137" s="51"/>
      <c r="I137" s="51"/>
      <c r="J137" s="51"/>
      <c r="K137" s="51"/>
      <c r="L137" s="51"/>
      <c r="M137" s="51"/>
      <c r="N137" s="51"/>
      <c r="O137" s="51"/>
      <c r="P137" s="51"/>
      <c r="Q137" s="51"/>
      <c r="R137" s="51"/>
      <c r="S137" s="51"/>
      <c r="T137" s="51"/>
    </row>
    <row r="138" spans="1:20" s="3" customFormat="1" x14ac:dyDescent="0.25">
      <c r="A138" s="118" t="s">
        <v>285</v>
      </c>
      <c r="B138" s="129" t="s">
        <v>267</v>
      </c>
      <c r="C138" s="130">
        <v>1</v>
      </c>
      <c r="D138" s="51"/>
      <c r="E138" s="51"/>
      <c r="F138" s="51"/>
      <c r="G138" s="130">
        <v>1</v>
      </c>
      <c r="H138" s="51"/>
      <c r="I138" s="130">
        <v>1</v>
      </c>
      <c r="J138" s="51"/>
      <c r="K138" s="130">
        <v>1</v>
      </c>
      <c r="L138" s="51"/>
      <c r="M138" s="130">
        <v>1</v>
      </c>
      <c r="N138" s="51"/>
      <c r="O138" s="51"/>
      <c r="P138" s="51"/>
      <c r="Q138" s="51"/>
      <c r="R138" s="51"/>
      <c r="S138" s="51"/>
      <c r="T138" s="51"/>
    </row>
    <row r="139" spans="1:20" s="53" customFormat="1" ht="12.75" x14ac:dyDescent="0.25">
      <c r="A139" s="65" t="s">
        <v>41</v>
      </c>
    </row>
    <row r="140" spans="1:20" x14ac:dyDescent="0.25">
      <c r="A140" s="52" t="s">
        <v>103</v>
      </c>
      <c r="B140" s="53"/>
      <c r="C140" s="53"/>
      <c r="D140" s="53"/>
      <c r="E140" s="53"/>
      <c r="F140" s="53"/>
      <c r="G140" s="53"/>
    </row>
    <row r="141" spans="1:20" x14ac:dyDescent="0.25">
      <c r="A141" s="52" t="s">
        <v>36</v>
      </c>
      <c r="B141" s="53"/>
      <c r="C141" s="53"/>
      <c r="D141" s="53"/>
      <c r="E141" s="53"/>
      <c r="F141" s="53"/>
      <c r="G141" s="53"/>
    </row>
    <row r="142" spans="1:20" x14ac:dyDescent="0.25">
      <c r="A142" s="52" t="s">
        <v>94</v>
      </c>
      <c r="B142" s="53"/>
      <c r="C142" s="53"/>
      <c r="D142" s="53"/>
      <c r="E142" s="53"/>
      <c r="F142" s="53"/>
      <c r="G142" s="53"/>
    </row>
    <row r="143" spans="1:20" x14ac:dyDescent="0.25">
      <c r="A143" s="52" t="s">
        <v>93</v>
      </c>
      <c r="B143" s="53"/>
      <c r="C143" s="53"/>
      <c r="D143" s="53"/>
      <c r="E143" s="53"/>
      <c r="F143" s="53"/>
      <c r="G143" s="53"/>
    </row>
    <row r="144" spans="1:20" x14ac:dyDescent="0.25">
      <c r="A144" s="52" t="s">
        <v>101</v>
      </c>
      <c r="B144" s="53"/>
      <c r="C144" s="53"/>
      <c r="D144" s="53"/>
      <c r="E144" s="53"/>
      <c r="F144" s="53"/>
      <c r="G144" s="53"/>
    </row>
    <row r="145" spans="1:18" x14ac:dyDescent="0.25">
      <c r="A145" s="52" t="s">
        <v>142</v>
      </c>
      <c r="B145" s="53"/>
      <c r="C145" s="53"/>
      <c r="D145" s="53"/>
      <c r="E145" s="53"/>
      <c r="F145" s="53"/>
      <c r="G145" s="53"/>
    </row>
    <row r="146" spans="1:18" x14ac:dyDescent="0.25">
      <c r="A146" s="55" t="s">
        <v>141</v>
      </c>
      <c r="B146" s="53"/>
      <c r="C146" s="53"/>
      <c r="D146" s="53"/>
      <c r="E146" s="53"/>
      <c r="F146" s="53"/>
      <c r="G146" s="53"/>
    </row>
    <row r="147" spans="1:18" x14ac:dyDescent="0.25">
      <c r="A147" s="52" t="s">
        <v>137</v>
      </c>
    </row>
    <row r="148" spans="1:18" x14ac:dyDescent="0.25">
      <c r="A148" s="66"/>
    </row>
    <row r="149" spans="1:18" x14ac:dyDescent="0.25">
      <c r="A149" s="52"/>
      <c r="B149" s="53"/>
      <c r="C149" s="53"/>
      <c r="D149" s="53"/>
      <c r="E149" s="53"/>
      <c r="F149" s="53"/>
      <c r="G149" s="53"/>
    </row>
    <row r="150" spans="1:18" s="41" customFormat="1" x14ac:dyDescent="0.25">
      <c r="A150" s="6" t="s">
        <v>78</v>
      </c>
    </row>
    <row r="151" spans="1:18" ht="38.25" x14ac:dyDescent="0.2">
      <c r="A151" s="56" t="s">
        <v>30</v>
      </c>
      <c r="B151" s="14" t="s">
        <v>31</v>
      </c>
      <c r="C151" s="14" t="s">
        <v>171</v>
      </c>
      <c r="J151" s="53"/>
      <c r="K151" s="53"/>
      <c r="L151" s="53"/>
      <c r="M151" s="53"/>
      <c r="N151" s="53"/>
      <c r="O151" s="53"/>
      <c r="P151" s="53"/>
      <c r="Q151" s="53"/>
      <c r="R151" s="64"/>
    </row>
    <row r="152" spans="1:18" ht="18" customHeight="1" x14ac:dyDescent="0.25">
      <c r="A152" s="133">
        <v>45383</v>
      </c>
      <c r="B152" s="51" t="s">
        <v>9</v>
      </c>
      <c r="C152" s="51" t="s">
        <v>15</v>
      </c>
      <c r="J152" s="53"/>
      <c r="K152" s="53"/>
      <c r="L152" s="53"/>
      <c r="M152" s="53"/>
      <c r="N152" s="53"/>
      <c r="O152" s="53"/>
      <c r="P152" s="53"/>
      <c r="Q152" s="53"/>
    </row>
    <row r="153" spans="1:18" ht="15.6" customHeight="1" x14ac:dyDescent="0.2">
      <c r="C153" s="177" t="s">
        <v>42</v>
      </c>
      <c r="D153" s="183"/>
      <c r="E153" s="183"/>
      <c r="F153" s="183"/>
      <c r="G153" s="183"/>
      <c r="H153" s="185" t="s">
        <v>99</v>
      </c>
      <c r="I153" s="185"/>
      <c r="J153" s="185"/>
      <c r="K153" s="185"/>
      <c r="L153" s="185"/>
      <c r="M153" s="185"/>
      <c r="N153" s="185"/>
      <c r="O153" s="185"/>
      <c r="P153" s="185"/>
    </row>
    <row r="154" spans="1:18" ht="51" x14ac:dyDescent="0.2">
      <c r="A154" s="20" t="s">
        <v>43</v>
      </c>
      <c r="B154" s="20" t="s">
        <v>47</v>
      </c>
      <c r="C154" s="21" t="s">
        <v>172</v>
      </c>
      <c r="D154" s="21" t="s">
        <v>173</v>
      </c>
      <c r="E154" s="21" t="s">
        <v>184</v>
      </c>
      <c r="F154" s="21" t="s">
        <v>185</v>
      </c>
      <c r="G154" s="60" t="s">
        <v>186</v>
      </c>
      <c r="H154" s="21" t="s">
        <v>177</v>
      </c>
      <c r="I154" s="21" t="s">
        <v>73</v>
      </c>
      <c r="J154" s="60" t="s">
        <v>187</v>
      </c>
      <c r="K154" s="21" t="s">
        <v>179</v>
      </c>
      <c r="L154" s="21" t="s">
        <v>71</v>
      </c>
      <c r="M154" s="60" t="s">
        <v>188</v>
      </c>
      <c r="N154" s="21" t="s">
        <v>181</v>
      </c>
      <c r="O154" s="21" t="s">
        <v>56</v>
      </c>
      <c r="P154" s="60" t="s">
        <v>189</v>
      </c>
    </row>
    <row r="155" spans="1:18" ht="25.5" x14ac:dyDescent="0.25">
      <c r="A155" s="137" t="s">
        <v>306</v>
      </c>
      <c r="B155" s="134" t="s">
        <v>290</v>
      </c>
      <c r="C155" s="51">
        <v>1</v>
      </c>
      <c r="D155" s="148">
        <v>0.20465</v>
      </c>
      <c r="E155" s="138">
        <v>121</v>
      </c>
      <c r="F155" s="51">
        <v>110</v>
      </c>
      <c r="G155" s="141">
        <f>(E155-F155)/F155</f>
        <v>0.1</v>
      </c>
      <c r="H155" s="51" t="s">
        <v>312</v>
      </c>
      <c r="I155" s="51" t="s">
        <v>312</v>
      </c>
      <c r="J155" s="51" t="s">
        <v>312</v>
      </c>
      <c r="K155" s="51">
        <v>244743</v>
      </c>
      <c r="L155" s="51">
        <v>78802</v>
      </c>
      <c r="M155" s="141">
        <f>(K155-L155)/L155</f>
        <v>2.1057968071876347</v>
      </c>
      <c r="N155" s="51">
        <v>3824</v>
      </c>
      <c r="O155" s="51">
        <v>3151</v>
      </c>
      <c r="P155" s="152">
        <f>(N155-O155)/O155</f>
        <v>0.21358298952713425</v>
      </c>
    </row>
    <row r="156" spans="1:18" x14ac:dyDescent="0.25">
      <c r="A156" s="51" t="s">
        <v>307</v>
      </c>
      <c r="B156" s="134" t="s">
        <v>339</v>
      </c>
      <c r="C156" s="51">
        <v>1</v>
      </c>
      <c r="D156" s="148">
        <v>9.8099999999999993E-3</v>
      </c>
      <c r="E156" s="51">
        <v>89</v>
      </c>
      <c r="F156" s="51">
        <v>28</v>
      </c>
      <c r="G156" s="141">
        <f t="shared" ref="G156:G200" si="4">(E156-F156)/F156</f>
        <v>2.1785714285714284</v>
      </c>
      <c r="H156" s="51" t="s">
        <v>312</v>
      </c>
      <c r="I156" s="51" t="s">
        <v>312</v>
      </c>
      <c r="J156" s="51" t="s">
        <v>312</v>
      </c>
      <c r="K156" s="131">
        <v>82509</v>
      </c>
      <c r="L156" s="131">
        <v>88187</v>
      </c>
      <c r="M156" s="141">
        <f t="shared" ref="M156:M200" si="5">(K156-L156)/L156</f>
        <v>-6.4385907219885019E-2</v>
      </c>
      <c r="N156" s="131">
        <v>659</v>
      </c>
      <c r="O156" s="51">
        <v>817</v>
      </c>
      <c r="P156" s="152">
        <f t="shared" ref="P156:P200" si="6">(N156-O156)/O156</f>
        <v>-0.19339045287637699</v>
      </c>
    </row>
    <row r="157" spans="1:18" x14ac:dyDescent="0.25">
      <c r="A157" s="157" t="s">
        <v>275</v>
      </c>
      <c r="B157" s="134" t="s">
        <v>234</v>
      </c>
      <c r="C157" s="51">
        <v>1</v>
      </c>
      <c r="D157" s="148">
        <v>4.0349999999999997E-2</v>
      </c>
      <c r="E157" s="51">
        <v>85</v>
      </c>
      <c r="F157" s="51">
        <v>91</v>
      </c>
      <c r="G157" s="141">
        <f t="shared" si="4"/>
        <v>-6.5934065934065936E-2</v>
      </c>
      <c r="H157" s="51" t="s">
        <v>312</v>
      </c>
      <c r="I157" s="51" t="s">
        <v>312</v>
      </c>
      <c r="J157" s="51" t="s">
        <v>312</v>
      </c>
      <c r="K157" s="149">
        <v>44826</v>
      </c>
      <c r="L157" s="149">
        <v>65421</v>
      </c>
      <c r="M157" s="141">
        <f t="shared" si="5"/>
        <v>-0.31480717200898795</v>
      </c>
      <c r="N157" s="149">
        <v>3278</v>
      </c>
      <c r="O157" s="149">
        <v>2298</v>
      </c>
      <c r="P157" s="152">
        <f t="shared" si="6"/>
        <v>0.42645778938207135</v>
      </c>
    </row>
    <row r="158" spans="1:18" x14ac:dyDescent="0.25">
      <c r="A158" s="161"/>
      <c r="B158" s="134" t="s">
        <v>236</v>
      </c>
      <c r="C158" s="51">
        <v>1</v>
      </c>
      <c r="D158" s="148">
        <v>1.486E-2</v>
      </c>
      <c r="E158" s="138">
        <v>77</v>
      </c>
      <c r="F158" s="138">
        <v>67</v>
      </c>
      <c r="G158" s="141">
        <f t="shared" si="4"/>
        <v>0.14925373134328357</v>
      </c>
      <c r="H158" s="51" t="s">
        <v>312</v>
      </c>
      <c r="I158" s="51" t="s">
        <v>312</v>
      </c>
      <c r="J158" s="51" t="s">
        <v>312</v>
      </c>
      <c r="K158" s="149">
        <v>54825</v>
      </c>
      <c r="L158" s="149">
        <v>63465</v>
      </c>
      <c r="M158" s="141">
        <f t="shared" si="5"/>
        <v>-0.13613802883479084</v>
      </c>
      <c r="N158" s="149">
        <v>3021</v>
      </c>
      <c r="O158" s="149">
        <v>3108</v>
      </c>
      <c r="P158" s="152">
        <f t="shared" si="6"/>
        <v>-2.7992277992277992E-2</v>
      </c>
    </row>
    <row r="159" spans="1:18" x14ac:dyDescent="0.25">
      <c r="A159" s="161"/>
      <c r="B159" s="134" t="s">
        <v>237</v>
      </c>
      <c r="C159" s="51">
        <v>1</v>
      </c>
      <c r="D159" s="148">
        <v>5.2240000000000002E-2</v>
      </c>
      <c r="E159" s="138">
        <v>46</v>
      </c>
      <c r="F159" s="138">
        <v>43</v>
      </c>
      <c r="G159" s="141">
        <f t="shared" ref="G159" si="7">(E159-F159)/F159</f>
        <v>6.9767441860465115E-2</v>
      </c>
      <c r="H159" s="51" t="s">
        <v>312</v>
      </c>
      <c r="I159" s="51" t="s">
        <v>312</v>
      </c>
      <c r="J159" s="51" t="s">
        <v>312</v>
      </c>
      <c r="K159" s="149">
        <v>23761</v>
      </c>
      <c r="L159" s="149">
        <v>33693</v>
      </c>
      <c r="M159" s="141">
        <f t="shared" ref="M159" si="8">(K159-L159)/L159</f>
        <v>-0.29477933101831238</v>
      </c>
      <c r="N159" s="149">
        <v>780</v>
      </c>
      <c r="O159" s="149">
        <v>458</v>
      </c>
      <c r="P159" s="152">
        <f t="shared" ref="P159:P161" si="9">(N159-O159)/O159</f>
        <v>0.70305676855895194</v>
      </c>
    </row>
    <row r="160" spans="1:18" x14ac:dyDescent="0.25">
      <c r="A160" s="161"/>
      <c r="B160" s="134" t="s">
        <v>340</v>
      </c>
      <c r="C160" s="51">
        <v>1</v>
      </c>
      <c r="D160" s="148">
        <v>6.2549999999999994E-2</v>
      </c>
      <c r="E160" s="51">
        <v>27</v>
      </c>
      <c r="F160" s="51" t="s">
        <v>312</v>
      </c>
      <c r="G160" s="141" t="s">
        <v>312</v>
      </c>
      <c r="H160" s="51" t="s">
        <v>312</v>
      </c>
      <c r="I160" s="51" t="s">
        <v>312</v>
      </c>
      <c r="J160" s="51" t="s">
        <v>312</v>
      </c>
      <c r="K160" s="150">
        <v>10099</v>
      </c>
      <c r="L160" s="51" t="s">
        <v>312</v>
      </c>
      <c r="M160" s="141" t="s">
        <v>312</v>
      </c>
      <c r="N160" s="150">
        <v>24</v>
      </c>
      <c r="O160" s="51" t="s">
        <v>312</v>
      </c>
      <c r="P160" s="152" t="e">
        <f t="shared" si="9"/>
        <v>#VALUE!</v>
      </c>
    </row>
    <row r="161" spans="1:16" x14ac:dyDescent="0.25">
      <c r="A161" s="162"/>
      <c r="B161" s="134" t="s">
        <v>341</v>
      </c>
      <c r="C161" s="51">
        <v>1</v>
      </c>
      <c r="D161" s="148">
        <v>0.20315</v>
      </c>
      <c r="E161" s="51">
        <v>17</v>
      </c>
      <c r="F161" s="51" t="s">
        <v>312</v>
      </c>
      <c r="G161" s="141" t="s">
        <v>312</v>
      </c>
      <c r="H161" s="51" t="s">
        <v>312</v>
      </c>
      <c r="I161" s="51" t="s">
        <v>312</v>
      </c>
      <c r="J161" s="51" t="s">
        <v>312</v>
      </c>
      <c r="K161" s="150">
        <v>1675</v>
      </c>
      <c r="L161" s="51" t="s">
        <v>312</v>
      </c>
      <c r="M161" s="141" t="s">
        <v>312</v>
      </c>
      <c r="N161" s="150">
        <v>5</v>
      </c>
      <c r="O161" s="51" t="s">
        <v>312</v>
      </c>
      <c r="P161" s="152" t="e">
        <f t="shared" si="9"/>
        <v>#VALUE!</v>
      </c>
    </row>
    <row r="162" spans="1:16" x14ac:dyDescent="0.25">
      <c r="A162" s="163" t="s">
        <v>279</v>
      </c>
      <c r="B162" s="134" t="s">
        <v>291</v>
      </c>
      <c r="C162" s="51">
        <v>1</v>
      </c>
      <c r="D162" s="148">
        <v>0.2364</v>
      </c>
      <c r="E162" s="131">
        <v>197</v>
      </c>
      <c r="F162" s="131">
        <v>127</v>
      </c>
      <c r="G162" s="141">
        <f t="shared" si="4"/>
        <v>0.55118110236220474</v>
      </c>
      <c r="H162" s="51" t="s">
        <v>312</v>
      </c>
      <c r="I162" s="51" t="s">
        <v>312</v>
      </c>
      <c r="J162" s="51" t="s">
        <v>312</v>
      </c>
      <c r="K162" s="132">
        <v>868784</v>
      </c>
      <c r="L162" s="132">
        <v>266167</v>
      </c>
      <c r="M162" s="141">
        <f t="shared" si="5"/>
        <v>2.2640560249768003</v>
      </c>
      <c r="N162" s="132">
        <v>10369</v>
      </c>
      <c r="O162" s="132">
        <v>9112</v>
      </c>
      <c r="P162" s="152">
        <f t="shared" si="6"/>
        <v>0.13794995610184371</v>
      </c>
    </row>
    <row r="163" spans="1:16" x14ac:dyDescent="0.25">
      <c r="A163" s="164"/>
      <c r="B163" s="134" t="s">
        <v>292</v>
      </c>
      <c r="C163" s="51">
        <v>1</v>
      </c>
      <c r="D163" s="148">
        <v>2.9890599999999998</v>
      </c>
      <c r="E163" s="138">
        <v>142</v>
      </c>
      <c r="F163" s="138">
        <v>98</v>
      </c>
      <c r="G163" s="141">
        <f t="shared" si="4"/>
        <v>0.44897959183673469</v>
      </c>
      <c r="H163" s="51" t="s">
        <v>312</v>
      </c>
      <c r="I163" s="51" t="s">
        <v>312</v>
      </c>
      <c r="J163" s="51" t="s">
        <v>312</v>
      </c>
      <c r="K163" s="132">
        <v>666954</v>
      </c>
      <c r="L163" s="132">
        <v>259027</v>
      </c>
      <c r="M163" s="141">
        <f t="shared" si="5"/>
        <v>1.5748435491280832</v>
      </c>
      <c r="N163" s="132">
        <v>4048</v>
      </c>
      <c r="O163" s="132">
        <v>4662</v>
      </c>
      <c r="P163" s="152">
        <f t="shared" si="6"/>
        <v>-0.13170313170313169</v>
      </c>
    </row>
    <row r="164" spans="1:16" x14ac:dyDescent="0.25">
      <c r="A164" s="157" t="s">
        <v>308</v>
      </c>
      <c r="B164" s="134" t="s">
        <v>211</v>
      </c>
      <c r="C164" s="51">
        <v>1</v>
      </c>
      <c r="D164" s="148">
        <v>6.4689999999999998E-2</v>
      </c>
      <c r="E164" s="138">
        <v>98</v>
      </c>
      <c r="F164" s="138">
        <v>47</v>
      </c>
      <c r="G164" s="141">
        <f t="shared" si="4"/>
        <v>1.0851063829787233</v>
      </c>
      <c r="H164" s="51" t="s">
        <v>312</v>
      </c>
      <c r="I164" s="51" t="s">
        <v>312</v>
      </c>
      <c r="J164" s="51" t="s">
        <v>312</v>
      </c>
      <c r="K164" s="149">
        <v>71638</v>
      </c>
      <c r="L164" s="149">
        <v>98723</v>
      </c>
      <c r="M164" s="141">
        <f t="shared" si="5"/>
        <v>-0.27435349411991128</v>
      </c>
      <c r="N164" s="149">
        <v>742</v>
      </c>
      <c r="O164" s="149">
        <v>629</v>
      </c>
      <c r="P164" s="152">
        <f t="shared" si="6"/>
        <v>0.17965023847376788</v>
      </c>
    </row>
    <row r="165" spans="1:16" x14ac:dyDescent="0.25">
      <c r="A165" s="158"/>
      <c r="B165" s="134" t="s">
        <v>212</v>
      </c>
      <c r="C165" s="51">
        <v>1</v>
      </c>
      <c r="D165" s="148">
        <v>2.5599999999999998E-2</v>
      </c>
      <c r="E165" s="51">
        <v>69</v>
      </c>
      <c r="F165" s="51">
        <v>2</v>
      </c>
      <c r="G165" s="141">
        <f t="shared" si="4"/>
        <v>33.5</v>
      </c>
      <c r="H165" s="51" t="s">
        <v>312</v>
      </c>
      <c r="I165" s="51" t="s">
        <v>312</v>
      </c>
      <c r="J165" s="51" t="s">
        <v>312</v>
      </c>
      <c r="K165" s="149">
        <v>23565</v>
      </c>
      <c r="L165" s="149">
        <v>608</v>
      </c>
      <c r="M165" s="141">
        <f t="shared" si="5"/>
        <v>37.758223684210527</v>
      </c>
      <c r="N165" s="132">
        <v>883</v>
      </c>
      <c r="O165" s="132">
        <v>228</v>
      </c>
      <c r="P165" s="152">
        <f t="shared" si="6"/>
        <v>2.8728070175438596</v>
      </c>
    </row>
    <row r="166" spans="1:16" x14ac:dyDescent="0.25">
      <c r="A166" s="159"/>
      <c r="B166" s="134" t="s">
        <v>213</v>
      </c>
      <c r="C166" s="51">
        <v>0</v>
      </c>
      <c r="D166" s="148" t="s">
        <v>312</v>
      </c>
      <c r="E166" s="51" t="s">
        <v>312</v>
      </c>
      <c r="F166" s="51" t="s">
        <v>312</v>
      </c>
      <c r="G166" s="141" t="s">
        <v>312</v>
      </c>
      <c r="H166" s="51" t="s">
        <v>312</v>
      </c>
      <c r="I166" s="51" t="s">
        <v>312</v>
      </c>
      <c r="J166" s="51" t="s">
        <v>312</v>
      </c>
      <c r="K166" s="51" t="s">
        <v>342</v>
      </c>
      <c r="L166" s="51" t="s">
        <v>312</v>
      </c>
      <c r="M166" s="141" t="s">
        <v>312</v>
      </c>
      <c r="N166" s="51" t="s">
        <v>342</v>
      </c>
      <c r="O166" s="51" t="s">
        <v>312</v>
      </c>
      <c r="P166" s="152" t="e">
        <f t="shared" si="6"/>
        <v>#VALUE!</v>
      </c>
    </row>
    <row r="167" spans="1:16" x14ac:dyDescent="0.25">
      <c r="A167" s="51" t="s">
        <v>285</v>
      </c>
      <c r="B167" s="135" t="s">
        <v>267</v>
      </c>
      <c r="C167" s="51">
        <v>1</v>
      </c>
      <c r="D167" s="148">
        <v>7.4730000000000005E-2</v>
      </c>
      <c r="E167" s="51">
        <v>47</v>
      </c>
      <c r="F167" s="51">
        <v>24</v>
      </c>
      <c r="G167" s="141">
        <f t="shared" si="4"/>
        <v>0.95833333333333337</v>
      </c>
      <c r="H167" s="51" t="s">
        <v>312</v>
      </c>
      <c r="I167" s="51" t="s">
        <v>312</v>
      </c>
      <c r="J167" s="51" t="s">
        <v>312</v>
      </c>
      <c r="K167" s="149">
        <v>30372</v>
      </c>
      <c r="L167" s="149">
        <v>37444</v>
      </c>
      <c r="M167" s="141">
        <f t="shared" si="5"/>
        <v>-0.18886871060784105</v>
      </c>
      <c r="N167" s="51">
        <v>908</v>
      </c>
      <c r="O167" s="51">
        <v>297</v>
      </c>
      <c r="P167" s="152">
        <f t="shared" si="6"/>
        <v>2.0572390572390571</v>
      </c>
    </row>
    <row r="168" spans="1:16" x14ac:dyDescent="0.25">
      <c r="A168" s="51" t="s">
        <v>214</v>
      </c>
      <c r="B168" s="134" t="s">
        <v>214</v>
      </c>
      <c r="C168" s="51">
        <v>1</v>
      </c>
      <c r="D168" s="148">
        <v>0.14215</v>
      </c>
      <c r="E168" s="51">
        <v>75</v>
      </c>
      <c r="F168" s="51">
        <v>80</v>
      </c>
      <c r="G168" s="141">
        <f t="shared" si="4"/>
        <v>-6.25E-2</v>
      </c>
      <c r="H168" s="51" t="s">
        <v>312</v>
      </c>
      <c r="I168" s="51" t="s">
        <v>312</v>
      </c>
      <c r="J168" s="51" t="s">
        <v>312</v>
      </c>
      <c r="K168" s="151">
        <v>43523</v>
      </c>
      <c r="L168" s="151">
        <v>63487</v>
      </c>
      <c r="M168" s="141">
        <f t="shared" si="5"/>
        <v>-0.31445807803172304</v>
      </c>
      <c r="N168" s="51">
        <v>1006</v>
      </c>
      <c r="O168" s="51">
        <v>644</v>
      </c>
      <c r="P168" s="152">
        <f t="shared" si="6"/>
        <v>0.56211180124223603</v>
      </c>
    </row>
    <row r="169" spans="1:16" x14ac:dyDescent="0.25">
      <c r="A169" s="157" t="s">
        <v>309</v>
      </c>
      <c r="B169" s="135" t="s">
        <v>259</v>
      </c>
      <c r="C169" s="51">
        <v>1</v>
      </c>
      <c r="D169" s="148">
        <v>0.01</v>
      </c>
      <c r="E169" s="51">
        <v>40</v>
      </c>
      <c r="F169" s="51">
        <v>16</v>
      </c>
      <c r="G169" s="141">
        <f t="shared" si="4"/>
        <v>1.5</v>
      </c>
      <c r="H169" s="51" t="s">
        <v>312</v>
      </c>
      <c r="I169" s="51" t="s">
        <v>312</v>
      </c>
      <c r="J169" s="51" t="s">
        <v>312</v>
      </c>
      <c r="K169" s="149">
        <v>33697</v>
      </c>
      <c r="L169" s="149">
        <v>33688</v>
      </c>
      <c r="M169" s="141">
        <f t="shared" si="5"/>
        <v>2.6715744478746144E-4</v>
      </c>
      <c r="N169" s="51">
        <v>890</v>
      </c>
      <c r="O169" s="51">
        <v>992</v>
      </c>
      <c r="P169" s="152">
        <f t="shared" si="6"/>
        <v>-0.1028225806451613</v>
      </c>
    </row>
    <row r="170" spans="1:16" x14ac:dyDescent="0.25">
      <c r="A170" s="158"/>
      <c r="B170" s="134" t="s">
        <v>293</v>
      </c>
      <c r="C170" s="51">
        <v>1</v>
      </c>
      <c r="D170" s="148">
        <v>4.3830000000000001E-2</v>
      </c>
      <c r="E170" s="137">
        <v>124</v>
      </c>
      <c r="F170" s="51">
        <v>75</v>
      </c>
      <c r="G170" s="141">
        <f t="shared" si="4"/>
        <v>0.65333333333333332</v>
      </c>
      <c r="H170" s="51" t="s">
        <v>312</v>
      </c>
      <c r="I170" s="51" t="s">
        <v>312</v>
      </c>
      <c r="J170" s="51" t="s">
        <v>312</v>
      </c>
      <c r="K170" s="51">
        <v>84922</v>
      </c>
      <c r="L170" s="51">
        <v>99813</v>
      </c>
      <c r="M170" s="141">
        <f t="shared" si="5"/>
        <v>-0.14918898339895606</v>
      </c>
      <c r="N170" s="51">
        <v>1461</v>
      </c>
      <c r="O170" s="51">
        <v>2020</v>
      </c>
      <c r="P170" s="152">
        <f t="shared" si="6"/>
        <v>-0.27673267326732676</v>
      </c>
    </row>
    <row r="171" spans="1:16" x14ac:dyDescent="0.25">
      <c r="A171" s="158"/>
      <c r="B171" s="134" t="s">
        <v>294</v>
      </c>
      <c r="C171" s="137">
        <v>1</v>
      </c>
      <c r="D171" s="148">
        <v>0.62017999999999995</v>
      </c>
      <c r="E171" s="137">
        <v>420</v>
      </c>
      <c r="F171" s="137">
        <v>284</v>
      </c>
      <c r="G171" s="141">
        <f t="shared" si="4"/>
        <v>0.47887323943661969</v>
      </c>
      <c r="H171" s="137" t="s">
        <v>312</v>
      </c>
      <c r="I171" s="51" t="s">
        <v>312</v>
      </c>
      <c r="J171" s="137" t="s">
        <v>312</v>
      </c>
      <c r="K171" s="132">
        <v>1924421</v>
      </c>
      <c r="L171" s="51">
        <v>2162092</v>
      </c>
      <c r="M171" s="141">
        <f t="shared" si="5"/>
        <v>-0.10992640461182965</v>
      </c>
      <c r="N171" s="51">
        <v>11842</v>
      </c>
      <c r="O171" s="51">
        <v>9490</v>
      </c>
      <c r="P171" s="152">
        <f t="shared" si="6"/>
        <v>0.24783983140147522</v>
      </c>
    </row>
    <row r="172" spans="1:16" x14ac:dyDescent="0.25">
      <c r="A172" s="157" t="s">
        <v>270</v>
      </c>
      <c r="B172" s="134" t="s">
        <v>215</v>
      </c>
      <c r="C172" s="51">
        <v>1</v>
      </c>
      <c r="D172" s="148">
        <v>33.153599999999997</v>
      </c>
      <c r="E172" s="51">
        <v>91</v>
      </c>
      <c r="F172" s="51">
        <v>37</v>
      </c>
      <c r="G172" s="141">
        <f t="shared" si="4"/>
        <v>1.4594594594594594</v>
      </c>
      <c r="H172" s="51" t="s">
        <v>312</v>
      </c>
      <c r="I172" s="51" t="s">
        <v>312</v>
      </c>
      <c r="J172" s="51" t="s">
        <v>312</v>
      </c>
      <c r="K172" s="149">
        <v>79148</v>
      </c>
      <c r="L172" s="51">
        <v>61141</v>
      </c>
      <c r="M172" s="141">
        <f t="shared" si="5"/>
        <v>0.29451595492386451</v>
      </c>
      <c r="N172" s="51">
        <v>1525</v>
      </c>
      <c r="O172" s="51">
        <v>1697</v>
      </c>
      <c r="P172" s="152">
        <f t="shared" si="6"/>
        <v>-0.10135533294048321</v>
      </c>
    </row>
    <row r="173" spans="1:16" x14ac:dyDescent="0.25">
      <c r="A173" s="158"/>
      <c r="B173" s="134" t="s">
        <v>295</v>
      </c>
      <c r="C173" s="51">
        <v>1</v>
      </c>
      <c r="D173" s="148">
        <v>30.69387</v>
      </c>
      <c r="E173" s="51">
        <v>95</v>
      </c>
      <c r="F173" s="51">
        <v>95</v>
      </c>
      <c r="G173" s="141">
        <f t="shared" si="4"/>
        <v>0</v>
      </c>
      <c r="H173" s="51" t="s">
        <v>312</v>
      </c>
      <c r="I173" s="51" t="s">
        <v>312</v>
      </c>
      <c r="J173" s="51" t="s">
        <v>312</v>
      </c>
      <c r="K173" s="149">
        <v>300097</v>
      </c>
      <c r="L173" s="51">
        <v>184270</v>
      </c>
      <c r="M173" s="141">
        <f t="shared" si="5"/>
        <v>0.6285722038313345</v>
      </c>
      <c r="N173" s="51">
        <v>2981</v>
      </c>
      <c r="O173" s="51">
        <v>6378</v>
      </c>
      <c r="P173" s="152">
        <f t="shared" si="6"/>
        <v>-0.53261210410787085</v>
      </c>
    </row>
    <row r="174" spans="1:16" x14ac:dyDescent="0.25">
      <c r="A174" s="158"/>
      <c r="B174" s="134" t="s">
        <v>218</v>
      </c>
      <c r="C174" s="51">
        <v>1</v>
      </c>
      <c r="D174" s="148">
        <v>11.66825</v>
      </c>
      <c r="E174" s="51">
        <v>58</v>
      </c>
      <c r="F174" s="51">
        <v>24</v>
      </c>
      <c r="G174" s="141">
        <f t="shared" si="4"/>
        <v>1.4166666666666667</v>
      </c>
      <c r="H174" s="51" t="s">
        <v>312</v>
      </c>
      <c r="I174" s="51" t="s">
        <v>312</v>
      </c>
      <c r="J174" s="51" t="s">
        <v>312</v>
      </c>
      <c r="K174" s="149">
        <v>60297</v>
      </c>
      <c r="L174" s="51">
        <v>51937</v>
      </c>
      <c r="M174" s="141">
        <f t="shared" si="5"/>
        <v>0.16096424514315422</v>
      </c>
      <c r="N174" s="51">
        <v>485</v>
      </c>
      <c r="O174" s="51">
        <v>379</v>
      </c>
      <c r="P174" s="152">
        <f t="shared" si="6"/>
        <v>0.27968337730870713</v>
      </c>
    </row>
    <row r="175" spans="1:16" x14ac:dyDescent="0.25">
      <c r="A175" s="158"/>
      <c r="B175" s="134" t="s">
        <v>220</v>
      </c>
      <c r="C175" s="51">
        <v>1</v>
      </c>
      <c r="D175" s="148">
        <v>0.23038</v>
      </c>
      <c r="E175" s="51">
        <v>34</v>
      </c>
      <c r="F175" s="51">
        <v>27</v>
      </c>
      <c r="G175" s="141">
        <f t="shared" si="4"/>
        <v>0.25925925925925924</v>
      </c>
      <c r="H175" s="51" t="s">
        <v>312</v>
      </c>
      <c r="I175" s="51" t="s">
        <v>312</v>
      </c>
      <c r="J175" s="51" t="s">
        <v>312</v>
      </c>
      <c r="K175" s="149">
        <v>29121</v>
      </c>
      <c r="L175" s="51">
        <v>29797</v>
      </c>
      <c r="M175" s="141">
        <f t="shared" si="5"/>
        <v>-2.2686847669228447E-2</v>
      </c>
      <c r="N175" s="51">
        <v>975</v>
      </c>
      <c r="O175" s="51">
        <v>486</v>
      </c>
      <c r="P175" s="152">
        <f t="shared" si="6"/>
        <v>1.0061728395061729</v>
      </c>
    </row>
    <row r="176" spans="1:16" x14ac:dyDescent="0.25">
      <c r="A176" s="158"/>
      <c r="B176" s="134" t="s">
        <v>296</v>
      </c>
      <c r="C176" s="51">
        <v>1</v>
      </c>
      <c r="D176" s="148">
        <v>2.3864899999999998</v>
      </c>
      <c r="E176" s="51">
        <v>24</v>
      </c>
      <c r="F176" s="51">
        <v>11</v>
      </c>
      <c r="G176" s="141">
        <f t="shared" si="4"/>
        <v>1.1818181818181819</v>
      </c>
      <c r="H176" s="51" t="s">
        <v>312</v>
      </c>
      <c r="I176" s="51" t="s">
        <v>312</v>
      </c>
      <c r="J176" s="51" t="s">
        <v>312</v>
      </c>
      <c r="K176" s="51">
        <v>19519</v>
      </c>
      <c r="L176" s="51">
        <v>20182</v>
      </c>
      <c r="M176" s="141">
        <f t="shared" si="5"/>
        <v>-3.2851055395897333E-2</v>
      </c>
      <c r="N176" s="51">
        <v>407</v>
      </c>
      <c r="O176" s="51">
        <v>59</v>
      </c>
      <c r="P176" s="152">
        <f t="shared" si="6"/>
        <v>5.898305084745763</v>
      </c>
    </row>
    <row r="177" spans="1:16" x14ac:dyDescent="0.25">
      <c r="A177" s="159"/>
      <c r="B177" s="134" t="s">
        <v>289</v>
      </c>
      <c r="C177" s="51">
        <v>1</v>
      </c>
      <c r="D177" s="148">
        <v>0.95669000000000004</v>
      </c>
      <c r="E177" s="51">
        <v>54</v>
      </c>
      <c r="F177" s="51">
        <v>54</v>
      </c>
      <c r="G177" s="141">
        <f t="shared" si="4"/>
        <v>0</v>
      </c>
      <c r="H177" s="51" t="s">
        <v>312</v>
      </c>
      <c r="I177" s="51" t="s">
        <v>312</v>
      </c>
      <c r="J177" s="51" t="s">
        <v>312</v>
      </c>
      <c r="K177" s="51">
        <v>35360</v>
      </c>
      <c r="L177" s="51">
        <v>40602</v>
      </c>
      <c r="M177" s="141">
        <f t="shared" si="5"/>
        <v>-0.12910694054480074</v>
      </c>
      <c r="N177" s="51">
        <v>253</v>
      </c>
      <c r="O177" s="51">
        <v>220</v>
      </c>
      <c r="P177" s="152">
        <f t="shared" si="6"/>
        <v>0.15</v>
      </c>
    </row>
    <row r="178" spans="1:16" x14ac:dyDescent="0.25">
      <c r="A178" s="157" t="s">
        <v>271</v>
      </c>
      <c r="B178" s="134" t="s">
        <v>221</v>
      </c>
      <c r="C178" s="51">
        <v>0</v>
      </c>
      <c r="D178" s="148" t="s">
        <v>312</v>
      </c>
      <c r="E178" s="51" t="s">
        <v>312</v>
      </c>
      <c r="F178" s="51" t="s">
        <v>312</v>
      </c>
      <c r="G178" s="141" t="s">
        <v>312</v>
      </c>
      <c r="H178" s="51" t="s">
        <v>312</v>
      </c>
      <c r="I178" s="51" t="s">
        <v>312</v>
      </c>
      <c r="J178" s="51" t="s">
        <v>312</v>
      </c>
      <c r="K178" s="51">
        <v>1378</v>
      </c>
      <c r="L178" s="51">
        <v>434</v>
      </c>
      <c r="M178" s="141">
        <f t="shared" si="5"/>
        <v>2.1751152073732718</v>
      </c>
      <c r="N178" s="51">
        <v>2</v>
      </c>
      <c r="O178" s="51">
        <v>25</v>
      </c>
      <c r="P178" s="152">
        <f t="shared" si="6"/>
        <v>-0.92</v>
      </c>
    </row>
    <row r="179" spans="1:16" x14ac:dyDescent="0.25">
      <c r="A179" s="158"/>
      <c r="B179" s="134" t="s">
        <v>222</v>
      </c>
      <c r="C179" s="51">
        <v>0</v>
      </c>
      <c r="D179" s="148" t="s">
        <v>312</v>
      </c>
      <c r="E179" s="51" t="s">
        <v>312</v>
      </c>
      <c r="F179" s="51" t="s">
        <v>312</v>
      </c>
      <c r="G179" s="141" t="s">
        <v>312</v>
      </c>
      <c r="H179" s="51" t="s">
        <v>312</v>
      </c>
      <c r="I179" s="51" t="s">
        <v>312</v>
      </c>
      <c r="J179" s="51" t="s">
        <v>312</v>
      </c>
      <c r="K179" s="139">
        <v>17057</v>
      </c>
      <c r="L179" s="51">
        <v>24724</v>
      </c>
      <c r="M179" s="141">
        <f t="shared" si="5"/>
        <v>-0.31010354311600064</v>
      </c>
      <c r="N179" s="51">
        <v>140</v>
      </c>
      <c r="O179" s="51">
        <v>227</v>
      </c>
      <c r="P179" s="152">
        <f t="shared" si="6"/>
        <v>-0.38325991189427311</v>
      </c>
    </row>
    <row r="180" spans="1:16" x14ac:dyDescent="0.25">
      <c r="A180" s="158"/>
      <c r="B180" s="134" t="s">
        <v>223</v>
      </c>
      <c r="C180" s="51">
        <v>1</v>
      </c>
      <c r="D180" s="148">
        <v>2.6946500000000002</v>
      </c>
      <c r="E180" s="51">
        <v>100</v>
      </c>
      <c r="F180" s="51">
        <v>18</v>
      </c>
      <c r="G180" s="141">
        <f t="shared" si="4"/>
        <v>4.5555555555555554</v>
      </c>
      <c r="H180" s="51" t="s">
        <v>312</v>
      </c>
      <c r="I180" s="51" t="s">
        <v>312</v>
      </c>
      <c r="J180" s="51" t="s">
        <v>312</v>
      </c>
      <c r="K180" s="51">
        <v>20542</v>
      </c>
      <c r="L180" s="51">
        <v>40823</v>
      </c>
      <c r="M180" s="141">
        <f t="shared" si="5"/>
        <v>-0.4968032726649193</v>
      </c>
      <c r="N180" s="51">
        <v>424</v>
      </c>
      <c r="O180" s="51">
        <v>517</v>
      </c>
      <c r="P180" s="152">
        <f t="shared" si="6"/>
        <v>-0.17988394584139264</v>
      </c>
    </row>
    <row r="181" spans="1:16" x14ac:dyDescent="0.25">
      <c r="A181" s="158"/>
      <c r="B181" s="134" t="s">
        <v>224</v>
      </c>
      <c r="C181" s="51">
        <v>1</v>
      </c>
      <c r="D181" s="148">
        <v>5.3625299999999996</v>
      </c>
      <c r="E181" s="51">
        <v>25</v>
      </c>
      <c r="F181" s="51">
        <v>12</v>
      </c>
      <c r="G181" s="141">
        <f t="shared" si="4"/>
        <v>1.0833333333333333</v>
      </c>
      <c r="H181" s="51" t="s">
        <v>312</v>
      </c>
      <c r="I181" s="51" t="s">
        <v>312</v>
      </c>
      <c r="J181" s="51" t="s">
        <v>312</v>
      </c>
      <c r="K181" s="139">
        <v>23127</v>
      </c>
      <c r="L181" s="51">
        <v>23429</v>
      </c>
      <c r="M181" s="141">
        <f t="shared" si="5"/>
        <v>-1.2890008109607751E-2</v>
      </c>
      <c r="N181" s="51">
        <v>289</v>
      </c>
      <c r="O181" s="51">
        <v>225</v>
      </c>
      <c r="P181" s="152">
        <f t="shared" si="6"/>
        <v>0.28444444444444444</v>
      </c>
    </row>
    <row r="182" spans="1:16" x14ac:dyDescent="0.25">
      <c r="A182" s="158"/>
      <c r="B182" s="134" t="s">
        <v>225</v>
      </c>
      <c r="C182" s="51">
        <v>1</v>
      </c>
      <c r="D182" s="148">
        <v>8.4880300000000002</v>
      </c>
      <c r="E182" s="51">
        <v>336</v>
      </c>
      <c r="F182" s="51">
        <v>206</v>
      </c>
      <c r="G182" s="141">
        <f t="shared" si="4"/>
        <v>0.6310679611650486</v>
      </c>
      <c r="H182" s="51" t="s">
        <v>312</v>
      </c>
      <c r="I182" s="51" t="s">
        <v>312</v>
      </c>
      <c r="J182" s="51" t="s">
        <v>312</v>
      </c>
      <c r="K182" s="51">
        <v>162671</v>
      </c>
      <c r="L182" s="51">
        <v>206688</v>
      </c>
      <c r="M182" s="141">
        <f t="shared" si="5"/>
        <v>-0.21296350054187954</v>
      </c>
      <c r="N182" s="51">
        <v>2736</v>
      </c>
      <c r="O182" s="51">
        <v>2930</v>
      </c>
      <c r="P182" s="152">
        <f t="shared" si="6"/>
        <v>-6.6211604095563134E-2</v>
      </c>
    </row>
    <row r="183" spans="1:16" x14ac:dyDescent="0.25">
      <c r="A183" s="159"/>
      <c r="B183" s="134" t="s">
        <v>226</v>
      </c>
      <c r="C183" s="51">
        <v>1</v>
      </c>
      <c r="D183" s="148">
        <v>0.40384000000000003</v>
      </c>
      <c r="E183" s="51">
        <v>59</v>
      </c>
      <c r="F183" s="51">
        <v>29</v>
      </c>
      <c r="G183" s="141">
        <f t="shared" si="4"/>
        <v>1.0344827586206897</v>
      </c>
      <c r="H183" s="51" t="s">
        <v>312</v>
      </c>
      <c r="I183" s="51" t="s">
        <v>312</v>
      </c>
      <c r="J183" s="51" t="s">
        <v>312</v>
      </c>
      <c r="K183" s="51">
        <v>21190</v>
      </c>
      <c r="L183" s="51">
        <v>39865</v>
      </c>
      <c r="M183" s="141">
        <f t="shared" si="5"/>
        <v>-0.46845603913207073</v>
      </c>
      <c r="N183" s="51">
        <v>200</v>
      </c>
      <c r="O183" s="51">
        <v>294</v>
      </c>
      <c r="P183" s="152">
        <f t="shared" si="6"/>
        <v>-0.31972789115646261</v>
      </c>
    </row>
    <row r="184" spans="1:16" x14ac:dyDescent="0.25">
      <c r="A184" s="51" t="s">
        <v>310</v>
      </c>
      <c r="B184" s="134" t="s">
        <v>297</v>
      </c>
      <c r="C184" s="51">
        <v>1</v>
      </c>
      <c r="D184" s="148">
        <v>5.9226500000000009</v>
      </c>
      <c r="E184" s="51">
        <v>165</v>
      </c>
      <c r="F184" s="51">
        <v>111</v>
      </c>
      <c r="G184" s="141">
        <f t="shared" si="4"/>
        <v>0.48648648648648651</v>
      </c>
      <c r="H184" s="51" t="s">
        <v>312</v>
      </c>
      <c r="I184" s="51" t="s">
        <v>312</v>
      </c>
      <c r="J184" s="51" t="s">
        <v>312</v>
      </c>
      <c r="K184" s="51">
        <v>131539</v>
      </c>
      <c r="L184" s="51">
        <v>151653</v>
      </c>
      <c r="M184" s="141">
        <f t="shared" si="5"/>
        <v>-0.13263173165054434</v>
      </c>
      <c r="N184" s="51">
        <v>2404</v>
      </c>
      <c r="O184" s="51">
        <v>2157</v>
      </c>
      <c r="P184" s="152">
        <f t="shared" si="6"/>
        <v>0.11451089476124246</v>
      </c>
    </row>
    <row r="185" spans="1:16" x14ac:dyDescent="0.25">
      <c r="A185" s="51" t="s">
        <v>298</v>
      </c>
      <c r="B185" s="136" t="s">
        <v>298</v>
      </c>
      <c r="C185" s="51">
        <v>1</v>
      </c>
      <c r="D185" s="148">
        <v>8.2610000000000003E-2</v>
      </c>
      <c r="E185" s="51">
        <v>120</v>
      </c>
      <c r="F185" s="51">
        <v>73</v>
      </c>
      <c r="G185" s="141">
        <f t="shared" si="4"/>
        <v>0.64383561643835618</v>
      </c>
      <c r="H185" s="51" t="s">
        <v>312</v>
      </c>
      <c r="I185" s="51" t="s">
        <v>312</v>
      </c>
      <c r="J185" s="51" t="s">
        <v>312</v>
      </c>
      <c r="K185" s="51">
        <v>108579</v>
      </c>
      <c r="L185" s="51">
        <v>155470</v>
      </c>
      <c r="M185" s="141">
        <f t="shared" si="5"/>
        <v>-0.30160802727214253</v>
      </c>
      <c r="N185" s="51">
        <v>3342</v>
      </c>
      <c r="O185" s="51">
        <v>3232</v>
      </c>
      <c r="P185" s="152">
        <f t="shared" si="6"/>
        <v>3.4034653465346537E-2</v>
      </c>
    </row>
    <row r="186" spans="1:16" ht="25.5" x14ac:dyDescent="0.25">
      <c r="A186" s="51" t="s">
        <v>299</v>
      </c>
      <c r="B186" s="136" t="s">
        <v>299</v>
      </c>
      <c r="C186" s="51">
        <v>1</v>
      </c>
      <c r="D186" s="148">
        <v>22.418109999999999</v>
      </c>
      <c r="E186" s="51">
        <v>103</v>
      </c>
      <c r="F186" s="51">
        <v>128</v>
      </c>
      <c r="G186" s="141">
        <f t="shared" si="4"/>
        <v>-0.1953125</v>
      </c>
      <c r="H186" s="51" t="s">
        <v>312</v>
      </c>
      <c r="I186" s="51" t="s">
        <v>312</v>
      </c>
      <c r="J186" s="51" t="s">
        <v>312</v>
      </c>
      <c r="K186" s="51">
        <v>132762</v>
      </c>
      <c r="L186" s="51">
        <v>162660</v>
      </c>
      <c r="M186" s="141">
        <f t="shared" si="5"/>
        <v>-0.18380671338989302</v>
      </c>
      <c r="N186" s="51">
        <v>2294</v>
      </c>
      <c r="O186" s="51">
        <v>2037</v>
      </c>
      <c r="P186" s="152">
        <f t="shared" si="6"/>
        <v>0.12616593028964163</v>
      </c>
    </row>
    <row r="187" spans="1:16" x14ac:dyDescent="0.25">
      <c r="A187" s="160" t="s">
        <v>311</v>
      </c>
      <c r="B187" s="134" t="s">
        <v>300</v>
      </c>
      <c r="C187" s="51">
        <v>1</v>
      </c>
      <c r="D187" s="148">
        <v>8.7099999999999997E-2</v>
      </c>
      <c r="E187" s="51">
        <v>80</v>
      </c>
      <c r="F187" s="51">
        <v>71</v>
      </c>
      <c r="G187" s="141">
        <f t="shared" si="4"/>
        <v>0.12676056338028169</v>
      </c>
      <c r="H187" s="51" t="s">
        <v>312</v>
      </c>
      <c r="I187" s="51" t="s">
        <v>312</v>
      </c>
      <c r="J187" s="51" t="s">
        <v>312</v>
      </c>
      <c r="K187" s="149">
        <v>41687</v>
      </c>
      <c r="L187" s="51">
        <v>55875</v>
      </c>
      <c r="M187" s="141">
        <f t="shared" si="5"/>
        <v>-0.25392393736017899</v>
      </c>
      <c r="N187" s="51">
        <v>1270</v>
      </c>
      <c r="O187" s="51">
        <v>539</v>
      </c>
      <c r="P187" s="152">
        <f t="shared" si="6"/>
        <v>1.3562152133580705</v>
      </c>
    </row>
    <row r="188" spans="1:16" x14ac:dyDescent="0.25">
      <c r="A188" s="158"/>
      <c r="B188" s="134" t="s">
        <v>228</v>
      </c>
      <c r="C188" s="51">
        <v>1</v>
      </c>
      <c r="D188" s="148">
        <v>2.674E-2</v>
      </c>
      <c r="E188" s="51">
        <v>90</v>
      </c>
      <c r="F188" s="51">
        <v>73</v>
      </c>
      <c r="G188" s="141">
        <f t="shared" si="4"/>
        <v>0.23287671232876711</v>
      </c>
      <c r="H188" s="51" t="s">
        <v>312</v>
      </c>
      <c r="I188" s="51" t="s">
        <v>312</v>
      </c>
      <c r="J188" s="51" t="s">
        <v>312</v>
      </c>
      <c r="K188" s="149">
        <v>103269</v>
      </c>
      <c r="L188" s="51">
        <v>63619</v>
      </c>
      <c r="M188" s="141">
        <f t="shared" si="5"/>
        <v>0.62324148446218897</v>
      </c>
      <c r="N188" s="149">
        <v>28184</v>
      </c>
      <c r="O188" s="140">
        <v>27705</v>
      </c>
      <c r="P188" s="152">
        <f t="shared" si="6"/>
        <v>1.7289297960656921E-2</v>
      </c>
    </row>
    <row r="189" spans="1:16" x14ac:dyDescent="0.25">
      <c r="A189" s="159"/>
      <c r="B189" s="134" t="s">
        <v>229</v>
      </c>
      <c r="C189" s="51">
        <v>1</v>
      </c>
      <c r="D189" s="148">
        <v>3.4599999999999999E-2</v>
      </c>
      <c r="E189" s="51">
        <v>115</v>
      </c>
      <c r="F189" s="51">
        <v>77</v>
      </c>
      <c r="G189" s="141">
        <f t="shared" si="4"/>
        <v>0.4935064935064935</v>
      </c>
      <c r="H189" s="51" t="s">
        <v>312</v>
      </c>
      <c r="I189" s="51" t="s">
        <v>312</v>
      </c>
      <c r="J189" s="51" t="s">
        <v>312</v>
      </c>
      <c r="K189" s="149">
        <v>242718</v>
      </c>
      <c r="L189" s="51">
        <v>247117</v>
      </c>
      <c r="M189" s="141">
        <f t="shared" si="5"/>
        <v>-1.7801284411837308E-2</v>
      </c>
      <c r="N189" s="149">
        <v>3609</v>
      </c>
      <c r="O189" s="140">
        <v>4315</v>
      </c>
      <c r="P189" s="152">
        <f t="shared" si="6"/>
        <v>-0.16361529548088066</v>
      </c>
    </row>
    <row r="190" spans="1:16" x14ac:dyDescent="0.25">
      <c r="A190" s="157" t="s">
        <v>277</v>
      </c>
      <c r="B190" s="134" t="s">
        <v>240</v>
      </c>
      <c r="C190" s="51">
        <v>1</v>
      </c>
      <c r="D190" s="148">
        <v>3.4186700000000001</v>
      </c>
      <c r="E190" s="51">
        <v>32</v>
      </c>
      <c r="F190" s="51">
        <v>2</v>
      </c>
      <c r="G190" s="141">
        <f t="shared" si="4"/>
        <v>15</v>
      </c>
      <c r="H190" s="51" t="s">
        <v>312</v>
      </c>
      <c r="I190" s="51" t="s">
        <v>312</v>
      </c>
      <c r="J190" s="51" t="s">
        <v>312</v>
      </c>
      <c r="K190" s="51">
        <v>11594</v>
      </c>
      <c r="L190" s="51">
        <v>9032</v>
      </c>
      <c r="M190" s="141">
        <f t="shared" si="5"/>
        <v>0.28365810451727191</v>
      </c>
      <c r="N190" s="51">
        <v>495</v>
      </c>
      <c r="O190" s="51">
        <v>846</v>
      </c>
      <c r="P190" s="152">
        <f t="shared" si="6"/>
        <v>-0.41489361702127658</v>
      </c>
    </row>
    <row r="191" spans="1:16" x14ac:dyDescent="0.25">
      <c r="A191" s="158"/>
      <c r="B191" s="134" t="s">
        <v>301</v>
      </c>
      <c r="C191" s="51">
        <v>1</v>
      </c>
      <c r="D191" s="148">
        <v>0.94011</v>
      </c>
      <c r="E191" s="51">
        <v>6</v>
      </c>
      <c r="F191" s="51">
        <v>56</v>
      </c>
      <c r="G191" s="141">
        <f t="shared" si="4"/>
        <v>-0.8928571428571429</v>
      </c>
      <c r="H191" s="51" t="s">
        <v>312</v>
      </c>
      <c r="I191" s="51" t="s">
        <v>312</v>
      </c>
      <c r="J191" s="51" t="s">
        <v>312</v>
      </c>
      <c r="K191" s="51">
        <v>32491</v>
      </c>
      <c r="L191" s="51">
        <v>91050</v>
      </c>
      <c r="M191" s="141">
        <f t="shared" si="5"/>
        <v>-0.64315211422295437</v>
      </c>
      <c r="N191" s="51">
        <v>223</v>
      </c>
      <c r="O191" s="51">
        <v>1323</v>
      </c>
      <c r="P191" s="152">
        <f t="shared" si="6"/>
        <v>-0.83144368858654571</v>
      </c>
    </row>
    <row r="192" spans="1:16" x14ac:dyDescent="0.25">
      <c r="A192" s="158"/>
      <c r="B192" s="134" t="s">
        <v>302</v>
      </c>
      <c r="C192" s="51">
        <v>1</v>
      </c>
      <c r="D192" s="148">
        <v>0.11468</v>
      </c>
      <c r="E192" s="51">
        <v>3</v>
      </c>
      <c r="F192" s="51">
        <v>59</v>
      </c>
      <c r="G192" s="141">
        <f t="shared" si="4"/>
        <v>-0.94915254237288138</v>
      </c>
      <c r="H192" s="51" t="s">
        <v>312</v>
      </c>
      <c r="I192" s="51" t="s">
        <v>312</v>
      </c>
      <c r="J192" s="51" t="s">
        <v>312</v>
      </c>
      <c r="K192" s="139">
        <v>12837</v>
      </c>
      <c r="L192" s="51">
        <v>42902</v>
      </c>
      <c r="M192" s="141">
        <f t="shared" si="5"/>
        <v>-0.70078318027131603</v>
      </c>
      <c r="N192" s="51">
        <v>236</v>
      </c>
      <c r="O192" s="51">
        <v>1257</v>
      </c>
      <c r="P192" s="152">
        <f t="shared" si="6"/>
        <v>-0.81225139220365949</v>
      </c>
    </row>
    <row r="193" spans="1:16" x14ac:dyDescent="0.25">
      <c r="A193" s="158"/>
      <c r="B193" s="134" t="s">
        <v>243</v>
      </c>
      <c r="C193" s="51">
        <v>1</v>
      </c>
      <c r="D193" s="148">
        <v>19.083559999999999</v>
      </c>
      <c r="E193" s="51">
        <v>90</v>
      </c>
      <c r="F193" s="51">
        <v>3</v>
      </c>
      <c r="G193" s="141">
        <f t="shared" si="4"/>
        <v>29</v>
      </c>
      <c r="H193" s="51" t="s">
        <v>312</v>
      </c>
      <c r="I193" s="51" t="s">
        <v>312</v>
      </c>
      <c r="J193" s="51" t="s">
        <v>312</v>
      </c>
      <c r="K193" s="149">
        <v>35580</v>
      </c>
      <c r="L193" s="51">
        <v>12588</v>
      </c>
      <c r="M193" s="141">
        <f t="shared" si="5"/>
        <v>1.8265014299332698</v>
      </c>
      <c r="N193" s="51">
        <v>759</v>
      </c>
      <c r="O193" s="51">
        <v>955</v>
      </c>
      <c r="P193" s="152">
        <f t="shared" si="6"/>
        <v>-0.20523560209424083</v>
      </c>
    </row>
    <row r="194" spans="1:16" x14ac:dyDescent="0.25">
      <c r="A194" s="159"/>
      <c r="B194" s="134" t="s">
        <v>244</v>
      </c>
      <c r="C194" s="51">
        <v>1</v>
      </c>
      <c r="D194" s="148">
        <v>2.9665599999999999</v>
      </c>
      <c r="E194" s="51">
        <v>34</v>
      </c>
      <c r="F194" s="51">
        <v>12</v>
      </c>
      <c r="G194" s="141">
        <f t="shared" si="4"/>
        <v>1.8333333333333333</v>
      </c>
      <c r="H194" s="51" t="s">
        <v>312</v>
      </c>
      <c r="I194" s="51" t="s">
        <v>312</v>
      </c>
      <c r="J194" s="51" t="s">
        <v>312</v>
      </c>
      <c r="K194" s="51">
        <v>4482</v>
      </c>
      <c r="L194" s="51">
        <v>6925</v>
      </c>
      <c r="M194" s="141">
        <f t="shared" si="5"/>
        <v>-0.3527797833935018</v>
      </c>
      <c r="N194" s="51">
        <v>92</v>
      </c>
      <c r="O194" s="51">
        <v>171</v>
      </c>
      <c r="P194" s="152">
        <f t="shared" si="6"/>
        <v>-0.46198830409356723</v>
      </c>
    </row>
    <row r="195" spans="1:16" x14ac:dyDescent="0.25">
      <c r="A195" s="51" t="s">
        <v>278</v>
      </c>
      <c r="B195" s="134" t="s">
        <v>303</v>
      </c>
      <c r="C195" s="51">
        <v>1</v>
      </c>
      <c r="D195" s="148">
        <v>2.1367400000000001</v>
      </c>
      <c r="E195" s="51">
        <v>125</v>
      </c>
      <c r="F195" s="51">
        <v>90</v>
      </c>
      <c r="G195" s="141">
        <f t="shared" si="4"/>
        <v>0.3888888888888889</v>
      </c>
      <c r="H195" s="51" t="s">
        <v>312</v>
      </c>
      <c r="I195" s="51" t="s">
        <v>312</v>
      </c>
      <c r="J195" s="51" t="s">
        <v>312</v>
      </c>
      <c r="K195" s="139">
        <v>250973</v>
      </c>
      <c r="L195" s="51">
        <v>155490</v>
      </c>
      <c r="M195" s="141">
        <f t="shared" si="5"/>
        <v>0.61407807576049911</v>
      </c>
      <c r="N195" s="51">
        <v>6754</v>
      </c>
      <c r="O195" s="51">
        <v>6303</v>
      </c>
      <c r="P195" s="152">
        <f t="shared" si="6"/>
        <v>7.1553228621291445E-2</v>
      </c>
    </row>
    <row r="196" spans="1:16" x14ac:dyDescent="0.25">
      <c r="A196" s="157" t="s">
        <v>280</v>
      </c>
      <c r="B196" s="134" t="s">
        <v>304</v>
      </c>
      <c r="C196" s="51">
        <v>1</v>
      </c>
      <c r="D196" s="148">
        <v>0.11693000000000001</v>
      </c>
      <c r="E196" s="51">
        <v>138</v>
      </c>
      <c r="F196" s="51">
        <v>56</v>
      </c>
      <c r="G196" s="141">
        <f t="shared" si="4"/>
        <v>1.4642857142857142</v>
      </c>
      <c r="H196" s="51" t="s">
        <v>312</v>
      </c>
      <c r="I196" s="51" t="s">
        <v>312</v>
      </c>
      <c r="J196" s="51" t="s">
        <v>312</v>
      </c>
      <c r="K196" s="51">
        <v>81510</v>
      </c>
      <c r="L196" s="51">
        <v>92818</v>
      </c>
      <c r="M196" s="141">
        <f t="shared" si="5"/>
        <v>-0.12182981749229675</v>
      </c>
      <c r="N196" s="51">
        <v>4392</v>
      </c>
      <c r="O196" s="51">
        <v>5046</v>
      </c>
      <c r="P196" s="152">
        <f t="shared" si="6"/>
        <v>-0.12960760998810938</v>
      </c>
    </row>
    <row r="197" spans="1:16" x14ac:dyDescent="0.25">
      <c r="A197" s="158"/>
      <c r="B197" s="134" t="s">
        <v>305</v>
      </c>
      <c r="C197" s="51">
        <v>1</v>
      </c>
      <c r="D197" s="148">
        <v>0.15026</v>
      </c>
      <c r="E197" s="51">
        <v>76</v>
      </c>
      <c r="F197" s="51">
        <v>85</v>
      </c>
      <c r="G197" s="141">
        <f t="shared" si="4"/>
        <v>-0.10588235294117647</v>
      </c>
      <c r="H197" s="51" t="s">
        <v>312</v>
      </c>
      <c r="I197" s="51" t="s">
        <v>312</v>
      </c>
      <c r="J197" s="51" t="s">
        <v>312</v>
      </c>
      <c r="K197" s="51">
        <v>48365</v>
      </c>
      <c r="L197" s="51">
        <v>45385</v>
      </c>
      <c r="M197" s="141">
        <f t="shared" si="5"/>
        <v>6.5660460504571999E-2</v>
      </c>
      <c r="N197" s="51">
        <v>1227</v>
      </c>
      <c r="O197" s="51">
        <v>1072</v>
      </c>
      <c r="P197" s="152">
        <f t="shared" si="6"/>
        <v>0.14458955223880596</v>
      </c>
    </row>
    <row r="198" spans="1:16" x14ac:dyDescent="0.25">
      <c r="A198" s="158"/>
      <c r="B198" s="134" t="s">
        <v>254</v>
      </c>
      <c r="C198" s="51">
        <v>1</v>
      </c>
      <c r="D198" s="148">
        <v>0.22014</v>
      </c>
      <c r="E198" s="51">
        <v>34</v>
      </c>
      <c r="F198" s="51">
        <v>27</v>
      </c>
      <c r="G198" s="141">
        <f t="shared" si="4"/>
        <v>0.25925925925925924</v>
      </c>
      <c r="H198" s="51" t="s">
        <v>312</v>
      </c>
      <c r="I198" s="51" t="s">
        <v>312</v>
      </c>
      <c r="J198" s="51" t="s">
        <v>312</v>
      </c>
      <c r="K198" s="149">
        <v>16641</v>
      </c>
      <c r="L198" s="51">
        <v>21561</v>
      </c>
      <c r="M198" s="141">
        <f t="shared" si="5"/>
        <v>-0.22818978711562543</v>
      </c>
      <c r="N198" s="51">
        <v>4840</v>
      </c>
      <c r="O198" s="51">
        <v>4725</v>
      </c>
      <c r="P198" s="152">
        <f t="shared" si="6"/>
        <v>2.433862433862434E-2</v>
      </c>
    </row>
    <row r="199" spans="1:16" x14ac:dyDescent="0.25">
      <c r="A199" s="158"/>
      <c r="B199" s="134" t="s">
        <v>255</v>
      </c>
      <c r="C199" s="51">
        <v>1</v>
      </c>
      <c r="D199" s="148">
        <v>0.17027999999999999</v>
      </c>
      <c r="E199" s="51">
        <v>35</v>
      </c>
      <c r="F199" s="51">
        <v>35</v>
      </c>
      <c r="G199" s="141">
        <f t="shared" si="4"/>
        <v>0</v>
      </c>
      <c r="H199" s="51" t="s">
        <v>312</v>
      </c>
      <c r="I199" s="51" t="s">
        <v>312</v>
      </c>
      <c r="J199" s="51" t="s">
        <v>312</v>
      </c>
      <c r="K199" s="149">
        <v>25683</v>
      </c>
      <c r="L199" s="51">
        <v>34488</v>
      </c>
      <c r="M199" s="141">
        <f t="shared" si="5"/>
        <v>-0.25530619345859429</v>
      </c>
      <c r="N199" s="51">
        <v>1076</v>
      </c>
      <c r="O199" s="51">
        <v>630</v>
      </c>
      <c r="P199" s="152">
        <f t="shared" si="6"/>
        <v>0.70793650793650797</v>
      </c>
    </row>
    <row r="200" spans="1:16" x14ac:dyDescent="0.25">
      <c r="A200" s="159"/>
      <c r="B200" s="134" t="s">
        <v>256</v>
      </c>
      <c r="C200" s="51">
        <v>1</v>
      </c>
      <c r="D200" s="148">
        <v>0.01</v>
      </c>
      <c r="E200" s="51">
        <v>23</v>
      </c>
      <c r="F200" s="51">
        <v>11</v>
      </c>
      <c r="G200" s="141">
        <f t="shared" si="4"/>
        <v>1.0909090909090908</v>
      </c>
      <c r="H200" s="51" t="s">
        <v>312</v>
      </c>
      <c r="I200" s="51" t="s">
        <v>312</v>
      </c>
      <c r="J200" s="51" t="s">
        <v>312</v>
      </c>
      <c r="K200" s="149">
        <v>13824</v>
      </c>
      <c r="L200" s="51">
        <v>17155</v>
      </c>
      <c r="M200" s="141">
        <f t="shared" si="5"/>
        <v>-0.19417079568638881</v>
      </c>
      <c r="N200" s="51">
        <v>215</v>
      </c>
      <c r="O200" s="51">
        <v>246</v>
      </c>
      <c r="P200" s="152">
        <f t="shared" si="6"/>
        <v>-0.12601626016260162</v>
      </c>
    </row>
    <row r="201" spans="1:16" ht="14.1" customHeight="1" x14ac:dyDescent="0.25">
      <c r="A201" s="52" t="s">
        <v>97</v>
      </c>
      <c r="B201" s="67"/>
      <c r="C201" s="67"/>
      <c r="D201" s="67"/>
      <c r="E201" s="67"/>
      <c r="F201" s="67"/>
      <c r="G201" s="67"/>
      <c r="H201" s="67"/>
      <c r="I201" s="67"/>
      <c r="J201" s="67"/>
      <c r="K201" s="67">
        <f>SUM(K155:K200)</f>
        <v>6274355</v>
      </c>
      <c r="L201" s="67">
        <f>SUM(L155:L200)</f>
        <v>5440297</v>
      </c>
      <c r="M201" s="67"/>
      <c r="N201" s="67">
        <f>SUM(N155:N200)</f>
        <v>115569</v>
      </c>
      <c r="O201" s="67">
        <f>SUM(O155:O200)</f>
        <v>113902</v>
      </c>
      <c r="P201" s="67"/>
    </row>
    <row r="202" spans="1:16" s="53" customFormat="1" ht="12.75" x14ac:dyDescent="0.25">
      <c r="A202" s="52" t="s">
        <v>98</v>
      </c>
      <c r="B202" s="52"/>
      <c r="C202" s="52"/>
      <c r="K202" s="53">
        <f>(K201-L201)/L201*100</f>
        <v>15.331111518360119</v>
      </c>
      <c r="N202" s="53">
        <f>(N201-O201)/O201*100</f>
        <v>1.4635388316271882</v>
      </c>
    </row>
    <row r="203" spans="1:16" s="53" customFormat="1" ht="12.75" x14ac:dyDescent="0.25">
      <c r="A203" s="52" t="s">
        <v>95</v>
      </c>
      <c r="B203" s="52"/>
      <c r="C203" s="52"/>
      <c r="K203" s="218"/>
      <c r="N203" s="218"/>
    </row>
    <row r="204" spans="1:16" s="53" customFormat="1" ht="12.75" x14ac:dyDescent="0.25">
      <c r="A204" s="52" t="s">
        <v>96</v>
      </c>
      <c r="B204" s="52"/>
      <c r="C204" s="52"/>
      <c r="K204" s="218"/>
    </row>
    <row r="205" spans="1:16" s="53" customFormat="1" ht="12.75" x14ac:dyDescent="0.25">
      <c r="A205" s="52"/>
      <c r="B205" s="52"/>
      <c r="C205" s="52"/>
    </row>
    <row r="208" spans="1:16" x14ac:dyDescent="0.25">
      <c r="A208" s="6" t="s">
        <v>57</v>
      </c>
      <c r="B208" s="26"/>
      <c r="C208" s="27"/>
    </row>
    <row r="209" spans="1:3" s="3" customFormat="1" ht="51" x14ac:dyDescent="0.25">
      <c r="A209" s="28" t="s">
        <v>89</v>
      </c>
      <c r="B209" s="28" t="s">
        <v>350</v>
      </c>
      <c r="C209" s="68"/>
    </row>
    <row r="210" spans="1:3" s="3" customFormat="1" ht="76.5" customHeight="1" x14ac:dyDescent="0.25">
      <c r="A210" s="28" t="s">
        <v>147</v>
      </c>
      <c r="B210" s="28" t="s">
        <v>348</v>
      </c>
      <c r="C210" s="68"/>
    </row>
    <row r="211" spans="1:3" s="3" customFormat="1" ht="67.7" customHeight="1" x14ac:dyDescent="0.25">
      <c r="A211" s="28" t="s">
        <v>86</v>
      </c>
      <c r="B211" s="28" t="s">
        <v>351</v>
      </c>
      <c r="C211" s="68"/>
    </row>
  </sheetData>
  <mergeCells count="75">
    <mergeCell ref="I57:I58"/>
    <mergeCell ref="I62:I63"/>
    <mergeCell ref="I65:I66"/>
    <mergeCell ref="I67:I71"/>
    <mergeCell ref="I9:I10"/>
    <mergeCell ref="I21:I24"/>
    <mergeCell ref="I34:I36"/>
    <mergeCell ref="I51:I52"/>
    <mergeCell ref="I55:I56"/>
    <mergeCell ref="H153:P153"/>
    <mergeCell ref="B89:B92"/>
    <mergeCell ref="B74:T74"/>
    <mergeCell ref="I89:I92"/>
    <mergeCell ref="K89:K92"/>
    <mergeCell ref="I75:J75"/>
    <mergeCell ref="S75:T75"/>
    <mergeCell ref="Q75:R75"/>
    <mergeCell ref="O75:P75"/>
    <mergeCell ref="M75:N75"/>
    <mergeCell ref="K75:L75"/>
    <mergeCell ref="A9:A10"/>
    <mergeCell ref="A11:A14"/>
    <mergeCell ref="A16:A24"/>
    <mergeCell ref="A25:A30"/>
    <mergeCell ref="C153:G153"/>
    <mergeCell ref="A55:A61"/>
    <mergeCell ref="A62:A63"/>
    <mergeCell ref="A65:A66"/>
    <mergeCell ref="A67:A71"/>
    <mergeCell ref="A31:A33"/>
    <mergeCell ref="A34:A36"/>
    <mergeCell ref="A38:A42"/>
    <mergeCell ref="A43:A44"/>
    <mergeCell ref="A45:A49"/>
    <mergeCell ref="C11:I11"/>
    <mergeCell ref="C14:I14"/>
    <mergeCell ref="C21:H21"/>
    <mergeCell ref="C23:H23"/>
    <mergeCell ref="A51:A54"/>
    <mergeCell ref="B21:B24"/>
    <mergeCell ref="A106:A108"/>
    <mergeCell ref="G75:H75"/>
    <mergeCell ref="E75:F75"/>
    <mergeCell ref="C75:D75"/>
    <mergeCell ref="A75:B75"/>
    <mergeCell ref="A109:A110"/>
    <mergeCell ref="A111:A115"/>
    <mergeCell ref="A117:A120"/>
    <mergeCell ref="A77:A78"/>
    <mergeCell ref="A79:A82"/>
    <mergeCell ref="A84:A92"/>
    <mergeCell ref="A93:A98"/>
    <mergeCell ref="A99:A101"/>
    <mergeCell ref="A157:A161"/>
    <mergeCell ref="A162:A163"/>
    <mergeCell ref="A164:A166"/>
    <mergeCell ref="M89:M92"/>
    <mergeCell ref="C102:C104"/>
    <mergeCell ref="G102:G104"/>
    <mergeCell ref="I102:I104"/>
    <mergeCell ref="K102:K104"/>
    <mergeCell ref="M102:M104"/>
    <mergeCell ref="A121:A127"/>
    <mergeCell ref="A128:A129"/>
    <mergeCell ref="A131:A132"/>
    <mergeCell ref="A133:A137"/>
    <mergeCell ref="C89:C92"/>
    <mergeCell ref="G89:G92"/>
    <mergeCell ref="A102:A104"/>
    <mergeCell ref="A196:A200"/>
    <mergeCell ref="A169:A171"/>
    <mergeCell ref="A172:A177"/>
    <mergeCell ref="A178:A183"/>
    <mergeCell ref="A187:A189"/>
    <mergeCell ref="A190:A194"/>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2"/>
  <sheetViews>
    <sheetView topLeftCell="A47" zoomScaleNormal="100" workbookViewId="0">
      <selection activeCell="B62" sqref="B62"/>
    </sheetView>
  </sheetViews>
  <sheetFormatPr defaultColWidth="8.85546875" defaultRowHeight="15" x14ac:dyDescent="0.25"/>
  <cols>
    <col min="1" max="1" width="17.140625" style="3" customWidth="1"/>
    <col min="2" max="2" width="18.42578125" style="3" customWidth="1"/>
    <col min="3" max="3" width="17.5703125" style="3" customWidth="1"/>
    <col min="4" max="4" width="21.42578125" style="3" customWidth="1"/>
    <col min="5" max="5" width="14.42578125" style="3" customWidth="1"/>
    <col min="6" max="6" width="14.5703125" style="3" bestFit="1" customWidth="1"/>
    <col min="7" max="7" width="22.5703125" style="3" customWidth="1"/>
    <col min="8" max="8" width="15.5703125" style="3" customWidth="1"/>
    <col min="9" max="9" width="17.85546875" style="3" customWidth="1"/>
    <col min="10" max="10" width="14.42578125" style="3" customWidth="1"/>
    <col min="11" max="11" width="15.5703125" style="3" customWidth="1"/>
    <col min="12" max="14" width="15.140625" style="3" customWidth="1"/>
    <col min="15" max="15" width="14.85546875" style="3" customWidth="1"/>
    <col min="16" max="17" width="15.140625" style="3" customWidth="1"/>
    <col min="18" max="18" width="16.140625" style="3" customWidth="1"/>
    <col min="19" max="19" width="17.5703125" style="3" customWidth="1"/>
    <col min="20" max="20" width="14.42578125" style="3" customWidth="1"/>
    <col min="21" max="21" width="17.5703125" style="3" customWidth="1"/>
    <col min="22" max="16384" width="8.85546875" style="3"/>
  </cols>
  <sheetData>
    <row r="1" spans="1:13" ht="15.75" x14ac:dyDescent="0.25">
      <c r="A1" s="30" t="s">
        <v>79</v>
      </c>
      <c r="B1" s="30"/>
      <c r="C1" s="30"/>
      <c r="D1" s="40"/>
      <c r="E1" s="40"/>
      <c r="F1" s="40"/>
      <c r="G1" s="40"/>
      <c r="H1" s="40"/>
      <c r="I1" s="40"/>
      <c r="J1" s="40"/>
      <c r="K1" s="40"/>
      <c r="L1" s="40"/>
      <c r="M1" s="40"/>
    </row>
    <row r="2" spans="1:13" ht="15.75" x14ac:dyDescent="0.25">
      <c r="A2" s="5" t="s">
        <v>67</v>
      </c>
      <c r="B2" s="30"/>
      <c r="C2" s="30"/>
      <c r="D2" s="40"/>
      <c r="E2" s="40"/>
      <c r="F2" s="40"/>
      <c r="G2" s="40"/>
      <c r="H2" s="40"/>
      <c r="I2" s="40"/>
      <c r="J2" s="40"/>
      <c r="K2" s="40"/>
      <c r="L2" s="40"/>
      <c r="M2" s="40"/>
    </row>
    <row r="3" spans="1:13" s="2" customFormat="1" x14ac:dyDescent="0.25">
      <c r="A3" s="5" t="s">
        <v>65</v>
      </c>
    </row>
    <row r="4" spans="1:13" s="41" customFormat="1" x14ac:dyDescent="0.25">
      <c r="A4" s="6" t="s">
        <v>80</v>
      </c>
    </row>
    <row r="5" spans="1:13" ht="60" customHeight="1" x14ac:dyDescent="0.25">
      <c r="A5" s="14" t="s">
        <v>30</v>
      </c>
      <c r="B5" s="14" t="s">
        <v>31</v>
      </c>
      <c r="C5" s="42" t="s">
        <v>165</v>
      </c>
      <c r="D5" s="42" t="s">
        <v>166</v>
      </c>
      <c r="F5" s="16"/>
      <c r="G5" s="16"/>
      <c r="H5" s="16"/>
      <c r="I5" s="16"/>
      <c r="J5" s="16"/>
      <c r="K5" s="16"/>
      <c r="L5" s="16"/>
      <c r="M5" s="16"/>
    </row>
    <row r="6" spans="1:13" ht="26.45" customHeight="1" x14ac:dyDescent="0.25">
      <c r="A6" s="142">
        <v>45383</v>
      </c>
      <c r="B6" s="43" t="s">
        <v>9</v>
      </c>
      <c r="C6" s="43">
        <v>1</v>
      </c>
      <c r="D6" s="44">
        <v>1</v>
      </c>
      <c r="F6" s="16"/>
      <c r="G6" s="16"/>
      <c r="H6" s="16"/>
      <c r="I6" s="16"/>
      <c r="J6" s="16"/>
      <c r="K6" s="16"/>
      <c r="L6" s="16"/>
      <c r="M6" s="16"/>
    </row>
    <row r="7" spans="1:13" x14ac:dyDescent="0.25">
      <c r="A7" s="16"/>
      <c r="B7" s="16"/>
      <c r="C7" s="16"/>
      <c r="D7" s="16"/>
      <c r="E7" s="16"/>
      <c r="F7" s="16"/>
      <c r="G7" s="16"/>
    </row>
    <row r="8" spans="1:13" ht="51.75" x14ac:dyDescent="0.25">
      <c r="A8" s="20" t="s">
        <v>167</v>
      </c>
      <c r="B8" s="45" t="s">
        <v>49</v>
      </c>
      <c r="C8" s="45" t="s">
        <v>48</v>
      </c>
      <c r="D8" s="45" t="s">
        <v>75</v>
      </c>
      <c r="E8" s="46" t="s">
        <v>91</v>
      </c>
      <c r="F8" s="46" t="s">
        <v>92</v>
      </c>
      <c r="G8" s="47" t="s">
        <v>168</v>
      </c>
      <c r="H8" s="47" t="s">
        <v>169</v>
      </c>
    </row>
    <row r="9" spans="1:13" ht="25.5" x14ac:dyDescent="0.25">
      <c r="A9" s="191" t="s">
        <v>330</v>
      </c>
      <c r="B9" s="143" t="s">
        <v>313</v>
      </c>
      <c r="C9" s="24"/>
      <c r="D9" s="191" t="s">
        <v>328</v>
      </c>
      <c r="E9" s="219">
        <v>20969020</v>
      </c>
      <c r="F9" s="219">
        <v>20969020</v>
      </c>
      <c r="G9" s="144">
        <f>(E9-F9)/F9</f>
        <v>0</v>
      </c>
      <c r="H9" s="220" t="s">
        <v>345</v>
      </c>
    </row>
    <row r="10" spans="1:13" x14ac:dyDescent="0.25">
      <c r="A10" s="192"/>
      <c r="B10" s="143" t="s">
        <v>314</v>
      </c>
      <c r="C10" s="24"/>
      <c r="D10" s="192"/>
      <c r="E10" s="219">
        <v>91</v>
      </c>
      <c r="F10" s="219">
        <v>78</v>
      </c>
      <c r="G10" s="144">
        <f t="shared" ref="G10:G29" si="0">(E10-F10)/F10</f>
        <v>0.16666666666666666</v>
      </c>
      <c r="H10" s="221"/>
    </row>
    <row r="11" spans="1:13" x14ac:dyDescent="0.25">
      <c r="A11" s="192"/>
      <c r="B11" s="143" t="s">
        <v>315</v>
      </c>
      <c r="C11" s="24"/>
      <c r="D11" s="192"/>
      <c r="E11" s="219">
        <v>91</v>
      </c>
      <c r="F11" s="219">
        <v>78</v>
      </c>
      <c r="G11" s="144">
        <f t="shared" si="0"/>
        <v>0.16666666666666666</v>
      </c>
      <c r="H11" s="221"/>
    </row>
    <row r="12" spans="1:13" x14ac:dyDescent="0.25">
      <c r="A12" s="192"/>
      <c r="B12" s="143" t="s">
        <v>316</v>
      </c>
      <c r="C12" s="24"/>
      <c r="D12" s="192"/>
      <c r="E12" s="219">
        <v>91</v>
      </c>
      <c r="F12" s="219">
        <v>78</v>
      </c>
      <c r="G12" s="144">
        <f t="shared" si="0"/>
        <v>0.16666666666666666</v>
      </c>
      <c r="H12" s="221"/>
    </row>
    <row r="13" spans="1:13" ht="25.5" x14ac:dyDescent="0.25">
      <c r="A13" s="192"/>
      <c r="B13" s="143" t="s">
        <v>317</v>
      </c>
      <c r="C13" s="24"/>
      <c r="D13" s="192"/>
      <c r="E13" s="219">
        <v>91</v>
      </c>
      <c r="F13" s="219">
        <v>78</v>
      </c>
      <c r="G13" s="144">
        <f t="shared" si="0"/>
        <v>0.16666666666666666</v>
      </c>
      <c r="H13" s="221"/>
    </row>
    <row r="14" spans="1:13" x14ac:dyDescent="0.25">
      <c r="A14" s="192"/>
      <c r="B14" s="143" t="s">
        <v>318</v>
      </c>
      <c r="C14" s="24"/>
      <c r="D14" s="192"/>
      <c r="E14" s="219">
        <v>91</v>
      </c>
      <c r="F14" s="219">
        <v>78</v>
      </c>
      <c r="G14" s="144">
        <f t="shared" si="0"/>
        <v>0.16666666666666666</v>
      </c>
      <c r="H14" s="221"/>
    </row>
    <row r="15" spans="1:13" x14ac:dyDescent="0.25">
      <c r="A15" s="192"/>
      <c r="B15" s="143" t="s">
        <v>319</v>
      </c>
      <c r="C15" s="24"/>
      <c r="D15" s="192"/>
      <c r="E15" s="219">
        <v>91</v>
      </c>
      <c r="F15" s="219">
        <v>78</v>
      </c>
      <c r="G15" s="144">
        <f t="shared" si="0"/>
        <v>0.16666666666666666</v>
      </c>
      <c r="H15" s="221"/>
    </row>
    <row r="16" spans="1:13" x14ac:dyDescent="0.25">
      <c r="A16" s="192"/>
      <c r="B16" s="143" t="s">
        <v>320</v>
      </c>
      <c r="C16" s="24"/>
      <c r="D16" s="192"/>
      <c r="E16" s="219">
        <v>91</v>
      </c>
      <c r="F16" s="219">
        <v>78</v>
      </c>
      <c r="G16" s="144">
        <f t="shared" si="0"/>
        <v>0.16666666666666666</v>
      </c>
      <c r="H16" s="221"/>
    </row>
    <row r="17" spans="1:19" x14ac:dyDescent="0.25">
      <c r="A17" s="192"/>
      <c r="B17" s="143" t="s">
        <v>321</v>
      </c>
      <c r="C17" s="24"/>
      <c r="D17" s="192"/>
      <c r="E17" s="219">
        <v>91</v>
      </c>
      <c r="F17" s="219">
        <v>78</v>
      </c>
      <c r="G17" s="144">
        <f t="shared" si="0"/>
        <v>0.16666666666666666</v>
      </c>
      <c r="H17" s="221"/>
    </row>
    <row r="18" spans="1:19" x14ac:dyDescent="0.25">
      <c r="A18" s="192"/>
      <c r="B18" s="143" t="s">
        <v>322</v>
      </c>
      <c r="C18" s="24"/>
      <c r="D18" s="192"/>
      <c r="E18" s="219">
        <v>91</v>
      </c>
      <c r="F18" s="219">
        <v>78</v>
      </c>
      <c r="G18" s="144">
        <f t="shared" si="0"/>
        <v>0.16666666666666666</v>
      </c>
      <c r="H18" s="221"/>
    </row>
    <row r="19" spans="1:19" x14ac:dyDescent="0.25">
      <c r="A19" s="192"/>
      <c r="B19" s="143" t="s">
        <v>323</v>
      </c>
      <c r="C19" s="24"/>
      <c r="D19" s="192"/>
      <c r="E19" s="219">
        <v>91</v>
      </c>
      <c r="F19" s="219">
        <v>78</v>
      </c>
      <c r="G19" s="144">
        <f t="shared" si="0"/>
        <v>0.16666666666666666</v>
      </c>
      <c r="H19" s="221"/>
    </row>
    <row r="20" spans="1:19" x14ac:dyDescent="0.25">
      <c r="A20" s="192"/>
      <c r="B20" s="143" t="s">
        <v>324</v>
      </c>
      <c r="C20" s="24"/>
      <c r="D20" s="192"/>
      <c r="E20" s="219">
        <v>91</v>
      </c>
      <c r="F20" s="219">
        <v>78</v>
      </c>
      <c r="G20" s="144">
        <f t="shared" si="0"/>
        <v>0.16666666666666666</v>
      </c>
      <c r="H20" s="221"/>
    </row>
    <row r="21" spans="1:19" ht="25.5" x14ac:dyDescent="0.25">
      <c r="A21" s="192"/>
      <c r="B21" s="143" t="s">
        <v>325</v>
      </c>
      <c r="C21" s="24"/>
      <c r="D21" s="192"/>
      <c r="E21" s="219">
        <v>91</v>
      </c>
      <c r="F21" s="219">
        <v>78</v>
      </c>
      <c r="G21" s="144">
        <f t="shared" si="0"/>
        <v>0.16666666666666666</v>
      </c>
      <c r="H21" s="221"/>
    </row>
    <row r="22" spans="1:19" x14ac:dyDescent="0.25">
      <c r="A22" s="192"/>
      <c r="B22" s="143" t="s">
        <v>326</v>
      </c>
      <c r="C22" s="24"/>
      <c r="D22" s="192"/>
      <c r="E22" s="219">
        <v>91</v>
      </c>
      <c r="F22" s="219">
        <v>78</v>
      </c>
      <c r="G22" s="144">
        <f t="shared" si="0"/>
        <v>0.16666666666666666</v>
      </c>
      <c r="H22" s="221"/>
    </row>
    <row r="23" spans="1:19" x14ac:dyDescent="0.25">
      <c r="A23" s="193"/>
      <c r="B23" s="143" t="s">
        <v>327</v>
      </c>
      <c r="C23" s="24"/>
      <c r="D23" s="193"/>
      <c r="E23" s="219">
        <v>91</v>
      </c>
      <c r="F23" s="219">
        <v>78</v>
      </c>
      <c r="G23" s="144">
        <f t="shared" si="0"/>
        <v>0.16666666666666666</v>
      </c>
      <c r="H23" s="222"/>
    </row>
    <row r="24" spans="1:19" x14ac:dyDescent="0.25">
      <c r="A24" s="191" t="s">
        <v>331</v>
      </c>
      <c r="B24" s="143" t="s">
        <v>323</v>
      </c>
      <c r="C24" s="24"/>
      <c r="D24" s="191" t="s">
        <v>329</v>
      </c>
      <c r="E24" s="119">
        <v>84</v>
      </c>
      <c r="F24" s="119">
        <v>80</v>
      </c>
      <c r="G24" s="144">
        <f t="shared" si="0"/>
        <v>0.05</v>
      </c>
      <c r="H24" s="220">
        <v>2.585</v>
      </c>
    </row>
    <row r="25" spans="1:19" x14ac:dyDescent="0.25">
      <c r="A25" s="192"/>
      <c r="B25" s="143" t="s">
        <v>315</v>
      </c>
      <c r="C25" s="24"/>
      <c r="D25" s="192"/>
      <c r="E25" s="119">
        <v>84</v>
      </c>
      <c r="F25" s="119">
        <v>80</v>
      </c>
      <c r="G25" s="144">
        <f t="shared" si="0"/>
        <v>0.05</v>
      </c>
      <c r="H25" s="221"/>
    </row>
    <row r="26" spans="1:19" x14ac:dyDescent="0.25">
      <c r="A26" s="192"/>
      <c r="B26" s="143" t="s">
        <v>322</v>
      </c>
      <c r="C26" s="24"/>
      <c r="D26" s="192"/>
      <c r="E26" s="119">
        <v>84</v>
      </c>
      <c r="F26" s="119">
        <v>80</v>
      </c>
      <c r="G26" s="144">
        <f t="shared" si="0"/>
        <v>0.05</v>
      </c>
      <c r="H26" s="221"/>
    </row>
    <row r="27" spans="1:19" x14ac:dyDescent="0.25">
      <c r="A27" s="192"/>
      <c r="B27" s="143" t="s">
        <v>324</v>
      </c>
      <c r="C27" s="24"/>
      <c r="D27" s="192"/>
      <c r="E27" s="119">
        <v>84</v>
      </c>
      <c r="F27" s="119">
        <v>80</v>
      </c>
      <c r="G27" s="144">
        <f t="shared" si="0"/>
        <v>0.05</v>
      </c>
      <c r="H27" s="221"/>
    </row>
    <row r="28" spans="1:19" x14ac:dyDescent="0.25">
      <c r="A28" s="192"/>
      <c r="B28" s="143" t="s">
        <v>314</v>
      </c>
      <c r="C28" s="24"/>
      <c r="D28" s="192"/>
      <c r="E28" s="119">
        <v>84</v>
      </c>
      <c r="F28" s="119">
        <v>80</v>
      </c>
      <c r="G28" s="144">
        <f t="shared" si="0"/>
        <v>0.05</v>
      </c>
      <c r="H28" s="221"/>
    </row>
    <row r="29" spans="1:19" x14ac:dyDescent="0.25">
      <c r="A29" s="193"/>
      <c r="B29" s="143" t="s">
        <v>327</v>
      </c>
      <c r="C29" s="24"/>
      <c r="D29" s="193"/>
      <c r="E29" s="119">
        <v>84</v>
      </c>
      <c r="F29" s="119">
        <v>80</v>
      </c>
      <c r="G29" s="144">
        <f t="shared" si="0"/>
        <v>0.05</v>
      </c>
      <c r="H29" s="222"/>
    </row>
    <row r="31" spans="1:19" ht="15.75" x14ac:dyDescent="0.25">
      <c r="A31" s="14" t="s">
        <v>135</v>
      </c>
      <c r="B31" s="189" t="s">
        <v>170</v>
      </c>
      <c r="C31" s="190"/>
      <c r="D31" s="190"/>
      <c r="E31" s="190"/>
      <c r="F31" s="190"/>
      <c r="G31" s="190"/>
      <c r="H31" s="190"/>
      <c r="I31" s="190"/>
      <c r="J31" s="190"/>
      <c r="K31" s="190"/>
      <c r="L31" s="190"/>
      <c r="M31" s="190"/>
      <c r="N31" s="190"/>
      <c r="O31" s="190"/>
      <c r="P31" s="190"/>
      <c r="Q31" s="190"/>
      <c r="R31" s="190"/>
      <c r="S31" s="190"/>
    </row>
    <row r="32" spans="1:19" ht="87.95" customHeight="1" x14ac:dyDescent="0.25">
      <c r="A32" s="49" t="s">
        <v>136</v>
      </c>
      <c r="B32" s="177" t="s">
        <v>144</v>
      </c>
      <c r="C32" s="178"/>
      <c r="D32" s="179" t="s">
        <v>138</v>
      </c>
      <c r="E32" s="180"/>
      <c r="F32" s="177" t="s">
        <v>118</v>
      </c>
      <c r="G32" s="178"/>
      <c r="H32" s="177" t="s">
        <v>119</v>
      </c>
      <c r="I32" s="178"/>
      <c r="J32" s="177" t="s">
        <v>121</v>
      </c>
      <c r="K32" s="178"/>
      <c r="L32" s="177" t="s">
        <v>120</v>
      </c>
      <c r="M32" s="178"/>
      <c r="N32" s="179" t="s">
        <v>122</v>
      </c>
      <c r="O32" s="180"/>
      <c r="P32" s="179" t="s">
        <v>145</v>
      </c>
      <c r="Q32" s="180"/>
      <c r="R32" s="179" t="s">
        <v>123</v>
      </c>
      <c r="S32" s="180"/>
    </row>
    <row r="33" spans="1:19" ht="51.75" x14ac:dyDescent="0.25">
      <c r="A33" s="20" t="s">
        <v>167</v>
      </c>
      <c r="B33" s="21" t="s">
        <v>139</v>
      </c>
      <c r="C33" s="21" t="s">
        <v>146</v>
      </c>
      <c r="D33" s="21" t="s">
        <v>139</v>
      </c>
      <c r="E33" s="21" t="s">
        <v>146</v>
      </c>
      <c r="F33" s="21" t="s">
        <v>139</v>
      </c>
      <c r="G33" s="21" t="s">
        <v>146</v>
      </c>
      <c r="H33" s="21" t="s">
        <v>139</v>
      </c>
      <c r="I33" s="21" t="s">
        <v>146</v>
      </c>
      <c r="J33" s="21" t="s">
        <v>139</v>
      </c>
      <c r="K33" s="21" t="s">
        <v>146</v>
      </c>
      <c r="L33" s="21" t="s">
        <v>139</v>
      </c>
      <c r="M33" s="21" t="s">
        <v>146</v>
      </c>
      <c r="N33" s="21" t="s">
        <v>139</v>
      </c>
      <c r="O33" s="21" t="s">
        <v>146</v>
      </c>
      <c r="P33" s="21" t="s">
        <v>139</v>
      </c>
      <c r="Q33" s="21" t="s">
        <v>146</v>
      </c>
      <c r="R33" s="21" t="s">
        <v>139</v>
      </c>
      <c r="S33" s="21" t="s">
        <v>146</v>
      </c>
    </row>
    <row r="34" spans="1:19" x14ac:dyDescent="0.25">
      <c r="A34" s="50" t="s">
        <v>330</v>
      </c>
      <c r="B34" s="130">
        <v>1</v>
      </c>
      <c r="C34" s="51"/>
      <c r="D34" s="51"/>
      <c r="E34" s="51"/>
      <c r="F34" s="130">
        <v>1</v>
      </c>
      <c r="G34" s="51"/>
      <c r="H34" s="130">
        <v>1</v>
      </c>
      <c r="I34" s="51"/>
      <c r="J34" s="130">
        <v>1</v>
      </c>
      <c r="K34" s="51"/>
      <c r="L34" s="130">
        <v>1</v>
      </c>
      <c r="M34" s="51"/>
      <c r="N34" s="130">
        <v>0</v>
      </c>
      <c r="O34" s="51"/>
      <c r="P34" s="130">
        <v>0</v>
      </c>
      <c r="Q34" s="51"/>
      <c r="R34" s="130">
        <v>0</v>
      </c>
      <c r="S34" s="51"/>
    </row>
    <row r="35" spans="1:19" x14ac:dyDescent="0.25">
      <c r="A35" s="50" t="s">
        <v>332</v>
      </c>
      <c r="B35" s="130">
        <v>1</v>
      </c>
      <c r="C35" s="51"/>
      <c r="D35" s="51"/>
      <c r="E35" s="51"/>
      <c r="F35" s="130">
        <v>1</v>
      </c>
      <c r="G35" s="51"/>
      <c r="H35" s="130">
        <v>1</v>
      </c>
      <c r="I35" s="51"/>
      <c r="J35" s="130">
        <v>1</v>
      </c>
      <c r="K35" s="51"/>
      <c r="L35" s="130">
        <v>1</v>
      </c>
      <c r="M35" s="51"/>
      <c r="N35" s="130">
        <v>0</v>
      </c>
      <c r="O35" s="51"/>
      <c r="P35" s="130">
        <v>0</v>
      </c>
      <c r="Q35" s="51"/>
      <c r="R35" s="130">
        <v>0</v>
      </c>
      <c r="S35" s="51"/>
    </row>
    <row r="36" spans="1:19" x14ac:dyDescent="0.25">
      <c r="A36" s="36" t="s">
        <v>74</v>
      </c>
      <c r="B36" s="36"/>
      <c r="C36" s="36"/>
      <c r="D36" s="15"/>
      <c r="E36" s="15"/>
      <c r="F36" s="15"/>
      <c r="G36" s="15"/>
      <c r="H36" s="15"/>
      <c r="I36" s="15"/>
      <c r="J36" s="15"/>
      <c r="K36" s="15"/>
      <c r="L36" s="15"/>
      <c r="M36" s="15"/>
    </row>
    <row r="37" spans="1:19" x14ac:dyDescent="0.25">
      <c r="A37" s="36" t="s">
        <v>36</v>
      </c>
      <c r="B37" s="36"/>
      <c r="C37" s="36"/>
      <c r="D37" s="15"/>
      <c r="E37" s="15"/>
      <c r="F37" s="15"/>
      <c r="G37" s="15"/>
      <c r="H37" s="15"/>
      <c r="I37" s="15"/>
      <c r="J37" s="15"/>
      <c r="K37" s="15"/>
      <c r="L37" s="15"/>
      <c r="M37" s="15"/>
    </row>
    <row r="38" spans="1:19" x14ac:dyDescent="0.25">
      <c r="A38" s="52" t="s">
        <v>94</v>
      </c>
      <c r="B38" s="36"/>
      <c r="C38" s="36"/>
      <c r="D38" s="15"/>
      <c r="E38" s="15"/>
      <c r="F38" s="15"/>
      <c r="G38" s="15"/>
      <c r="H38" s="15"/>
      <c r="I38" s="15"/>
      <c r="J38" s="15"/>
      <c r="K38" s="15"/>
      <c r="L38" s="15"/>
      <c r="M38" s="15"/>
    </row>
    <row r="39" spans="1:19" x14ac:dyDescent="0.25">
      <c r="A39" s="52" t="s">
        <v>93</v>
      </c>
    </row>
    <row r="40" spans="1:19" s="54" customFormat="1" x14ac:dyDescent="0.25">
      <c r="A40" s="36" t="s">
        <v>90</v>
      </c>
      <c r="B40" s="53"/>
      <c r="C40" s="53"/>
      <c r="D40" s="53"/>
    </row>
    <row r="41" spans="1:19" x14ac:dyDescent="0.25">
      <c r="A41" s="52" t="s">
        <v>143</v>
      </c>
      <c r="B41" s="36"/>
      <c r="C41" s="36"/>
      <c r="D41" s="15"/>
      <c r="E41" s="15"/>
      <c r="F41" s="15"/>
      <c r="G41" s="15"/>
      <c r="H41" s="15"/>
      <c r="I41" s="15"/>
      <c r="J41" s="15"/>
      <c r="K41" s="15"/>
      <c r="L41" s="15"/>
      <c r="M41" s="15"/>
    </row>
    <row r="42" spans="1:19" x14ac:dyDescent="0.25">
      <c r="A42" s="55" t="s">
        <v>141</v>
      </c>
      <c r="B42" s="36"/>
      <c r="C42" s="36"/>
      <c r="D42" s="15"/>
      <c r="E42" s="15"/>
      <c r="F42" s="15"/>
      <c r="G42" s="15"/>
      <c r="H42" s="15"/>
      <c r="I42" s="15"/>
      <c r="J42" s="15"/>
      <c r="K42" s="15"/>
      <c r="L42" s="15"/>
      <c r="M42" s="15"/>
    </row>
    <row r="43" spans="1:19" x14ac:dyDescent="0.25">
      <c r="A43" s="52" t="s">
        <v>137</v>
      </c>
    </row>
    <row r="44" spans="1:19" x14ac:dyDescent="0.25">
      <c r="A44" s="52"/>
    </row>
    <row r="46" spans="1:19" s="7" customFormat="1" ht="15.6" customHeight="1" x14ac:dyDescent="0.25">
      <c r="A46" s="6" t="s">
        <v>81</v>
      </c>
    </row>
    <row r="47" spans="1:19" ht="26.25" x14ac:dyDescent="0.25">
      <c r="A47" s="56" t="s">
        <v>30</v>
      </c>
      <c r="B47" s="14" t="s">
        <v>31</v>
      </c>
      <c r="C47" s="14" t="s">
        <v>171</v>
      </c>
      <c r="D47" s="15"/>
      <c r="E47" s="15"/>
      <c r="F47" s="15"/>
      <c r="G47" s="15"/>
      <c r="H47" s="15"/>
      <c r="I47" s="15"/>
      <c r="J47" s="15"/>
      <c r="K47" s="16"/>
      <c r="L47" s="16"/>
      <c r="M47" s="40"/>
    </row>
    <row r="48" spans="1:19" x14ac:dyDescent="0.25">
      <c r="A48" s="145">
        <v>45383</v>
      </c>
      <c r="B48" s="35" t="s">
        <v>9</v>
      </c>
      <c r="C48" s="51" t="s">
        <v>333</v>
      </c>
      <c r="D48" s="15"/>
      <c r="E48" s="15"/>
      <c r="F48" s="15"/>
      <c r="G48" s="15"/>
      <c r="H48" s="15"/>
      <c r="I48" s="15"/>
      <c r="J48" s="40"/>
      <c r="K48" s="40"/>
      <c r="M48" s="40"/>
    </row>
    <row r="49" spans="1:17" x14ac:dyDescent="0.25">
      <c r="D49" s="57" t="s">
        <v>44</v>
      </c>
      <c r="E49" s="58"/>
      <c r="F49" s="58"/>
      <c r="G49" s="58"/>
      <c r="H49" s="59"/>
      <c r="I49" s="57" t="s">
        <v>99</v>
      </c>
      <c r="J49" s="58"/>
      <c r="K49" s="58"/>
      <c r="L49" s="58"/>
      <c r="M49" s="58"/>
      <c r="N49" s="58"/>
      <c r="O49" s="58"/>
      <c r="P49" s="58"/>
      <c r="Q49" s="59"/>
    </row>
    <row r="50" spans="1:17" ht="51.75" x14ac:dyDescent="0.25">
      <c r="A50" s="20" t="s">
        <v>43</v>
      </c>
      <c r="B50" s="20" t="s">
        <v>47</v>
      </c>
      <c r="C50" s="20" t="s">
        <v>46</v>
      </c>
      <c r="D50" s="21" t="s">
        <v>172</v>
      </c>
      <c r="E50" s="21" t="s">
        <v>173</v>
      </c>
      <c r="F50" s="21" t="s">
        <v>174</v>
      </c>
      <c r="G50" s="21" t="s">
        <v>175</v>
      </c>
      <c r="H50" s="60" t="s">
        <v>176</v>
      </c>
      <c r="I50" s="21" t="s">
        <v>177</v>
      </c>
      <c r="J50" s="21" t="s">
        <v>73</v>
      </c>
      <c r="K50" s="60" t="s">
        <v>178</v>
      </c>
      <c r="L50" s="21" t="s">
        <v>179</v>
      </c>
      <c r="M50" s="21" t="s">
        <v>71</v>
      </c>
      <c r="N50" s="60" t="s">
        <v>180</v>
      </c>
      <c r="O50" s="21" t="s">
        <v>181</v>
      </c>
      <c r="P50" s="21" t="s">
        <v>56</v>
      </c>
      <c r="Q50" s="60" t="s">
        <v>182</v>
      </c>
    </row>
    <row r="51" spans="1:17" x14ac:dyDescent="0.25">
      <c r="A51" s="35" t="s">
        <v>330</v>
      </c>
      <c r="B51" s="35" t="s">
        <v>312</v>
      </c>
      <c r="C51" s="35" t="s">
        <v>334</v>
      </c>
      <c r="D51" s="51">
        <v>19</v>
      </c>
      <c r="E51" s="148">
        <v>576.74912999999992</v>
      </c>
      <c r="F51" s="51">
        <v>1530</v>
      </c>
      <c r="G51" s="51">
        <v>912</v>
      </c>
      <c r="H51" s="141">
        <f>(F51-G51)/G51</f>
        <v>0.67763157894736847</v>
      </c>
      <c r="I51" s="51" t="s">
        <v>312</v>
      </c>
      <c r="J51" s="51" t="s">
        <v>312</v>
      </c>
      <c r="K51" s="51" t="s">
        <v>312</v>
      </c>
      <c r="L51" s="51">
        <v>468270</v>
      </c>
      <c r="M51" s="51">
        <v>672484</v>
      </c>
      <c r="N51" s="141">
        <f>(L51-M51)/M51</f>
        <v>-0.30367116541062689</v>
      </c>
      <c r="O51" s="146" t="s">
        <v>312</v>
      </c>
      <c r="P51" s="146" t="s">
        <v>312</v>
      </c>
      <c r="Q51" s="146" t="s">
        <v>312</v>
      </c>
    </row>
    <row r="52" spans="1:17" x14ac:dyDescent="0.25">
      <c r="A52" s="35" t="s">
        <v>331</v>
      </c>
      <c r="B52" s="35" t="s">
        <v>312</v>
      </c>
      <c r="C52" s="35" t="s">
        <v>335</v>
      </c>
      <c r="D52" s="51">
        <v>18</v>
      </c>
      <c r="E52" s="148">
        <v>125.27282</v>
      </c>
      <c r="F52" s="51">
        <v>888</v>
      </c>
      <c r="G52" s="51">
        <v>712</v>
      </c>
      <c r="H52" s="141">
        <f>(F52-G52)/G52</f>
        <v>0.24719101123595505</v>
      </c>
      <c r="I52" s="51" t="s">
        <v>312</v>
      </c>
      <c r="J52" s="51" t="s">
        <v>312</v>
      </c>
      <c r="K52" s="51" t="s">
        <v>312</v>
      </c>
      <c r="L52" s="51">
        <v>269595</v>
      </c>
      <c r="M52" s="51">
        <v>350887</v>
      </c>
      <c r="N52" s="141">
        <f>(L52-M52)/M52</f>
        <v>-0.23167572466349565</v>
      </c>
      <c r="O52" s="146" t="s">
        <v>312</v>
      </c>
      <c r="P52" s="146" t="s">
        <v>312</v>
      </c>
      <c r="Q52" s="146" t="s">
        <v>312</v>
      </c>
    </row>
    <row r="53" spans="1:17" x14ac:dyDescent="0.25">
      <c r="A53" s="52" t="s">
        <v>97</v>
      </c>
      <c r="B53" s="36"/>
      <c r="C53" s="15"/>
      <c r="D53" s="15"/>
      <c r="E53" s="15"/>
      <c r="F53" s="15"/>
      <c r="G53" s="15"/>
      <c r="H53" s="15"/>
      <c r="I53" s="15"/>
      <c r="J53" s="15"/>
      <c r="K53" s="15"/>
      <c r="M53" s="15"/>
    </row>
    <row r="54" spans="1:17" x14ac:dyDescent="0.25">
      <c r="A54" s="52" t="s">
        <v>98</v>
      </c>
      <c r="B54" s="36"/>
      <c r="C54" s="15"/>
      <c r="D54" s="15"/>
      <c r="E54" s="15"/>
      <c r="F54" s="15"/>
      <c r="G54" s="15"/>
      <c r="H54" s="15"/>
      <c r="I54" s="15"/>
      <c r="J54" s="15"/>
      <c r="K54" s="15"/>
      <c r="L54" s="15"/>
      <c r="M54" s="15"/>
    </row>
    <row r="55" spans="1:17" x14ac:dyDescent="0.25">
      <c r="A55" s="52" t="s">
        <v>95</v>
      </c>
      <c r="B55" s="36"/>
      <c r="C55" s="15"/>
      <c r="D55" s="15"/>
      <c r="E55" s="15"/>
      <c r="F55" s="15"/>
      <c r="G55" s="15"/>
      <c r="H55" s="15"/>
      <c r="I55" s="15"/>
      <c r="J55" s="15"/>
      <c r="K55" s="15"/>
      <c r="L55" s="15"/>
      <c r="M55" s="15"/>
    </row>
    <row r="56" spans="1:17" x14ac:dyDescent="0.25">
      <c r="A56" s="52" t="s">
        <v>96</v>
      </c>
      <c r="B56" s="36"/>
      <c r="C56" s="15"/>
      <c r="D56" s="15"/>
      <c r="E56" s="15"/>
      <c r="F56" s="15"/>
      <c r="G56" s="15"/>
      <c r="H56" s="15"/>
      <c r="I56" s="15"/>
      <c r="J56" s="15"/>
      <c r="K56" s="15"/>
      <c r="L56" s="15"/>
      <c r="M56" s="15"/>
    </row>
    <row r="57" spans="1:17" x14ac:dyDescent="0.25">
      <c r="A57" s="52"/>
      <c r="B57" s="36"/>
      <c r="C57" s="15"/>
      <c r="D57" s="15"/>
      <c r="E57" s="15"/>
      <c r="F57" s="15"/>
      <c r="G57" s="15"/>
      <c r="H57" s="15"/>
      <c r="I57" s="15"/>
      <c r="J57" s="15"/>
      <c r="K57" s="15"/>
      <c r="L57" s="15"/>
      <c r="M57" s="15"/>
    </row>
    <row r="58" spans="1:17" x14ac:dyDescent="0.25">
      <c r="A58" s="36"/>
      <c r="D58" s="61"/>
      <c r="E58" s="61"/>
      <c r="F58" s="61"/>
      <c r="G58" s="61"/>
      <c r="H58" s="61"/>
      <c r="I58" s="61"/>
      <c r="J58" s="61"/>
      <c r="K58" s="61"/>
      <c r="L58" s="61"/>
      <c r="M58" s="61"/>
    </row>
    <row r="59" spans="1:17" x14ac:dyDescent="0.25">
      <c r="A59" s="36"/>
      <c r="D59" s="15"/>
      <c r="E59" s="15"/>
      <c r="F59" s="15"/>
      <c r="G59" s="15"/>
      <c r="H59" s="15"/>
      <c r="I59" s="15"/>
      <c r="J59" s="15"/>
      <c r="K59" s="15"/>
      <c r="L59" s="15"/>
      <c r="M59" s="15"/>
    </row>
    <row r="60" spans="1:17" x14ac:dyDescent="0.25">
      <c r="A60" s="6" t="s">
        <v>57</v>
      </c>
      <c r="B60" s="27"/>
      <c r="C60" s="62"/>
    </row>
    <row r="61" spans="1:17" ht="114.75" x14ac:dyDescent="0.25">
      <c r="A61" s="28" t="s">
        <v>87</v>
      </c>
      <c r="B61" s="28" t="s">
        <v>346</v>
      </c>
      <c r="C61" s="15"/>
    </row>
    <row r="62" spans="1:17" ht="127.5" x14ac:dyDescent="0.25">
      <c r="A62" s="28" t="s">
        <v>88</v>
      </c>
      <c r="B62" s="28" t="s">
        <v>347</v>
      </c>
      <c r="C62" s="15"/>
    </row>
  </sheetData>
  <mergeCells count="16">
    <mergeCell ref="R32:S32"/>
    <mergeCell ref="P32:Q32"/>
    <mergeCell ref="L32:M32"/>
    <mergeCell ref="N32:O32"/>
    <mergeCell ref="B32:C32"/>
    <mergeCell ref="D32:E32"/>
    <mergeCell ref="F32:G32"/>
    <mergeCell ref="H32:I32"/>
    <mergeCell ref="J32:K32"/>
    <mergeCell ref="D9:D23"/>
    <mergeCell ref="D24:D29"/>
    <mergeCell ref="A9:A23"/>
    <mergeCell ref="A24:A29"/>
    <mergeCell ref="B31:S31"/>
    <mergeCell ref="H9:H23"/>
    <mergeCell ref="H24:H29"/>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6"/>
  <sheetViews>
    <sheetView zoomScaleNormal="100" workbookViewId="0">
      <selection activeCell="D28" sqref="D28"/>
    </sheetView>
  </sheetViews>
  <sheetFormatPr defaultColWidth="9.140625" defaultRowHeight="15" x14ac:dyDescent="0.25"/>
  <cols>
    <col min="1" max="1" width="19.5703125" style="34" customWidth="1"/>
    <col min="2" max="2" width="18.5703125" style="34" customWidth="1"/>
    <col min="3" max="3" width="16.85546875" style="34" customWidth="1"/>
    <col min="4" max="5" width="15.42578125" style="34" customWidth="1"/>
    <col min="6" max="8" width="16.140625" style="34" customWidth="1"/>
    <col min="9" max="12" width="22.5703125" style="34" customWidth="1"/>
    <col min="13" max="13" width="28.85546875" style="34" customWidth="1"/>
    <col min="14" max="14" width="26.28515625" style="34" customWidth="1"/>
    <col min="15" max="16384" width="9.140625" style="34"/>
  </cols>
  <sheetData>
    <row r="1" spans="1:14" s="32" customFormat="1" ht="15.75" x14ac:dyDescent="0.25">
      <c r="A1" s="30" t="s">
        <v>113</v>
      </c>
      <c r="B1" s="31"/>
    </row>
    <row r="2" spans="1:14" s="32" customFormat="1" x14ac:dyDescent="0.2">
      <c r="A2" s="5" t="s">
        <v>61</v>
      </c>
    </row>
    <row r="3" spans="1:14" s="32" customFormat="1" ht="15.75" x14ac:dyDescent="0.2">
      <c r="A3" s="5" t="s">
        <v>60</v>
      </c>
      <c r="B3" s="31"/>
    </row>
    <row r="4" spans="1:14" s="1" customFormat="1" x14ac:dyDescent="0.25">
      <c r="A4" s="5" t="s">
        <v>65</v>
      </c>
    </row>
    <row r="5" spans="1:14" x14ac:dyDescent="0.25">
      <c r="A5" s="14" t="s">
        <v>30</v>
      </c>
      <c r="B5" s="14" t="s">
        <v>31</v>
      </c>
      <c r="C5" s="3"/>
      <c r="D5" s="3"/>
      <c r="E5" s="3"/>
      <c r="F5" s="3"/>
      <c r="G5" s="3"/>
      <c r="H5" s="3"/>
      <c r="I5" s="3"/>
      <c r="J5" s="3"/>
      <c r="K5" s="3"/>
      <c r="L5" s="3"/>
      <c r="M5" s="3"/>
      <c r="N5" s="33"/>
    </row>
    <row r="6" spans="1:14" x14ac:dyDescent="0.25">
      <c r="A6" s="18"/>
      <c r="B6" s="18"/>
      <c r="C6" s="3"/>
      <c r="D6" s="3"/>
      <c r="E6" s="3"/>
      <c r="F6" s="3"/>
      <c r="G6" s="3"/>
      <c r="H6" s="3"/>
      <c r="I6" s="3"/>
      <c r="J6" s="3"/>
      <c r="K6" s="3"/>
      <c r="L6" s="3"/>
      <c r="M6" s="3"/>
      <c r="N6" s="33"/>
    </row>
    <row r="7" spans="1:14" ht="51.75" x14ac:dyDescent="0.25">
      <c r="A7" s="20" t="s">
        <v>27</v>
      </c>
      <c r="B7" s="21" t="s">
        <v>50</v>
      </c>
      <c r="C7" s="21" t="s">
        <v>23</v>
      </c>
      <c r="D7" s="21" t="s">
        <v>108</v>
      </c>
      <c r="E7" s="21" t="s">
        <v>114</v>
      </c>
      <c r="F7" s="21" t="s">
        <v>64</v>
      </c>
      <c r="G7" s="21" t="s">
        <v>115</v>
      </c>
      <c r="H7" s="21" t="s">
        <v>111</v>
      </c>
      <c r="I7" s="21" t="s">
        <v>112</v>
      </c>
      <c r="J7" s="21" t="s">
        <v>104</v>
      </c>
      <c r="K7" s="21" t="s">
        <v>105</v>
      </c>
      <c r="L7" s="21" t="s">
        <v>116</v>
      </c>
      <c r="M7" s="21" t="s">
        <v>40</v>
      </c>
      <c r="N7" s="33"/>
    </row>
    <row r="8" spans="1:14" ht="38.25" x14ac:dyDescent="0.25">
      <c r="A8" s="24" t="s">
        <v>24</v>
      </c>
      <c r="B8" s="24"/>
      <c r="C8" s="35"/>
      <c r="D8" s="35"/>
      <c r="E8" s="35"/>
      <c r="F8" s="35"/>
      <c r="G8" s="35"/>
      <c r="H8" s="18" t="s">
        <v>140</v>
      </c>
      <c r="I8" s="35"/>
      <c r="J8" s="35"/>
      <c r="K8" s="35"/>
      <c r="L8" s="35"/>
      <c r="M8" s="35"/>
    </row>
    <row r="9" spans="1:14" ht="51" x14ac:dyDescent="0.25">
      <c r="A9" s="24" t="s">
        <v>25</v>
      </c>
      <c r="B9" s="24"/>
      <c r="C9" s="35"/>
      <c r="D9" s="35"/>
      <c r="E9" s="35"/>
      <c r="F9" s="35"/>
      <c r="G9" s="35"/>
      <c r="H9" s="18" t="s">
        <v>106</v>
      </c>
      <c r="I9" s="35"/>
      <c r="J9" s="35"/>
      <c r="K9" s="35"/>
      <c r="L9" s="35"/>
      <c r="M9" s="35"/>
    </row>
    <row r="10" spans="1:14" x14ac:dyDescent="0.25">
      <c r="A10" s="24" t="s">
        <v>26</v>
      </c>
      <c r="B10" s="24"/>
      <c r="C10" s="35"/>
      <c r="D10" s="35"/>
      <c r="E10" s="35"/>
      <c r="F10" s="35"/>
      <c r="G10" s="35"/>
      <c r="H10" s="35"/>
      <c r="I10" s="35"/>
      <c r="J10" s="35"/>
      <c r="K10" s="35"/>
      <c r="L10" s="35"/>
      <c r="M10" s="35"/>
    </row>
    <row r="11" spans="1:14" x14ac:dyDescent="0.25">
      <c r="A11" s="24" t="s">
        <v>22</v>
      </c>
      <c r="B11" s="24"/>
      <c r="C11" s="35"/>
      <c r="D11" s="35"/>
      <c r="E11" s="35"/>
      <c r="F11" s="35"/>
      <c r="G11" s="35"/>
      <c r="H11" s="35"/>
      <c r="I11" s="35"/>
      <c r="J11" s="35"/>
      <c r="K11" s="35"/>
      <c r="L11" s="35"/>
      <c r="M11" s="35"/>
    </row>
    <row r="12" spans="1:14" x14ac:dyDescent="0.25">
      <c r="A12" s="24"/>
      <c r="B12" s="24"/>
      <c r="C12" s="35"/>
      <c r="D12" s="35"/>
      <c r="E12" s="35"/>
      <c r="F12" s="35"/>
      <c r="G12" s="35"/>
      <c r="H12" s="35"/>
      <c r="I12" s="35"/>
      <c r="J12" s="35"/>
      <c r="K12" s="35"/>
      <c r="L12" s="35"/>
      <c r="M12" s="35"/>
    </row>
    <row r="13" spans="1:14" x14ac:dyDescent="0.25">
      <c r="A13" s="36" t="s">
        <v>51</v>
      </c>
      <c r="B13" s="36"/>
      <c r="C13" s="37"/>
      <c r="D13" s="37"/>
      <c r="E13" s="37"/>
      <c r="F13" s="37"/>
      <c r="G13" s="37"/>
      <c r="H13" s="37"/>
      <c r="I13" s="37"/>
      <c r="J13" s="37"/>
      <c r="K13" s="37"/>
      <c r="L13" s="37"/>
      <c r="M13" s="37"/>
    </row>
    <row r="14" spans="1:14" x14ac:dyDescent="0.25">
      <c r="A14" s="36" t="s">
        <v>68</v>
      </c>
      <c r="B14" s="3"/>
      <c r="C14" s="37"/>
      <c r="D14" s="37"/>
      <c r="E14" s="37"/>
      <c r="F14" s="37"/>
      <c r="G14" s="37"/>
      <c r="H14" s="37"/>
      <c r="I14" s="37"/>
      <c r="J14" s="37"/>
      <c r="K14" s="37"/>
      <c r="L14" s="37"/>
      <c r="M14" s="37"/>
    </row>
    <row r="15" spans="1:14" x14ac:dyDescent="0.25">
      <c r="A15" s="36" t="s">
        <v>69</v>
      </c>
      <c r="B15" s="3"/>
      <c r="C15" s="37"/>
      <c r="D15" s="37"/>
      <c r="E15" s="37"/>
      <c r="F15" s="37"/>
      <c r="G15" s="37"/>
      <c r="H15" s="37"/>
      <c r="I15" s="37"/>
      <c r="J15" s="37"/>
      <c r="K15" s="37"/>
      <c r="L15" s="37"/>
      <c r="M15" s="37"/>
    </row>
    <row r="16" spans="1:14" x14ac:dyDescent="0.25">
      <c r="A16" s="36" t="s">
        <v>72</v>
      </c>
      <c r="B16" s="3"/>
      <c r="C16" s="37"/>
      <c r="D16" s="37"/>
      <c r="E16" s="37"/>
      <c r="F16" s="37"/>
      <c r="G16" s="37"/>
      <c r="H16" s="37"/>
      <c r="I16" s="37"/>
      <c r="J16" s="37"/>
      <c r="K16" s="37"/>
      <c r="L16" s="37"/>
      <c r="M16" s="37"/>
    </row>
    <row r="17" spans="1:13" x14ac:dyDescent="0.25">
      <c r="A17" s="36" t="s">
        <v>70</v>
      </c>
      <c r="B17" s="3"/>
      <c r="C17" s="37"/>
      <c r="D17" s="37"/>
      <c r="E17" s="37"/>
      <c r="F17" s="37"/>
      <c r="G17" s="37"/>
      <c r="H17" s="37"/>
      <c r="I17" s="37"/>
      <c r="J17" s="37"/>
      <c r="K17" s="37"/>
      <c r="L17" s="37"/>
      <c r="M17" s="37"/>
    </row>
    <row r="18" spans="1:13" x14ac:dyDescent="0.25">
      <c r="A18" s="36" t="s">
        <v>58</v>
      </c>
      <c r="B18" s="3"/>
      <c r="C18" s="37"/>
      <c r="D18" s="37"/>
      <c r="E18" s="37"/>
      <c r="F18" s="37"/>
      <c r="G18" s="37"/>
      <c r="H18" s="37"/>
      <c r="I18" s="37"/>
      <c r="J18" s="37"/>
      <c r="K18" s="37"/>
      <c r="L18" s="37"/>
      <c r="M18" s="37"/>
    </row>
    <row r="19" spans="1:13" x14ac:dyDescent="0.25">
      <c r="A19" s="36" t="s">
        <v>109</v>
      </c>
      <c r="B19" s="3"/>
      <c r="C19" s="37"/>
      <c r="D19" s="37"/>
      <c r="E19" s="37"/>
      <c r="F19" s="37"/>
      <c r="G19" s="37"/>
      <c r="H19" s="37"/>
      <c r="I19" s="37"/>
      <c r="J19" s="37"/>
      <c r="K19" s="37"/>
      <c r="L19" s="37"/>
      <c r="M19" s="37"/>
    </row>
    <row r="20" spans="1:13" x14ac:dyDescent="0.25">
      <c r="A20" s="36" t="s">
        <v>110</v>
      </c>
      <c r="B20" s="3"/>
      <c r="C20" s="3"/>
      <c r="D20" s="3"/>
      <c r="E20" s="3"/>
      <c r="F20" s="3"/>
      <c r="G20" s="3"/>
      <c r="H20" s="3"/>
      <c r="I20" s="3"/>
      <c r="J20" s="3"/>
      <c r="K20" s="3"/>
      <c r="L20" s="3"/>
      <c r="M20" s="3"/>
    </row>
    <row r="21" spans="1:13" x14ac:dyDescent="0.25">
      <c r="A21" s="36" t="s">
        <v>117</v>
      </c>
      <c r="B21" s="3"/>
      <c r="C21" s="3"/>
      <c r="D21" s="3"/>
      <c r="E21" s="3"/>
      <c r="F21" s="3"/>
      <c r="G21" s="3"/>
      <c r="H21" s="3"/>
      <c r="I21" s="3"/>
      <c r="J21" s="3"/>
      <c r="K21" s="3"/>
      <c r="L21" s="3"/>
      <c r="M21" s="3"/>
    </row>
    <row r="22" spans="1:13" x14ac:dyDescent="0.25">
      <c r="A22" s="36"/>
      <c r="B22" s="3"/>
      <c r="C22" s="3"/>
      <c r="D22" s="3"/>
      <c r="E22" s="3"/>
      <c r="F22" s="3"/>
      <c r="G22" s="3"/>
      <c r="H22" s="3"/>
      <c r="I22" s="3"/>
      <c r="J22" s="3"/>
      <c r="K22" s="3"/>
      <c r="L22" s="3"/>
      <c r="M22" s="3"/>
    </row>
    <row r="23" spans="1:13" x14ac:dyDescent="0.25">
      <c r="A23" s="3"/>
      <c r="B23" s="3"/>
      <c r="C23" s="3"/>
      <c r="D23" s="3"/>
      <c r="E23" s="3"/>
      <c r="F23" s="3"/>
      <c r="G23" s="3"/>
      <c r="H23" s="3"/>
      <c r="I23" s="3"/>
      <c r="J23" s="3"/>
      <c r="K23" s="3"/>
      <c r="L23" s="3"/>
      <c r="M23" s="3"/>
    </row>
    <row r="24" spans="1:13" x14ac:dyDescent="0.25">
      <c r="A24" s="6" t="s">
        <v>57</v>
      </c>
      <c r="B24" s="26"/>
      <c r="C24" s="27"/>
      <c r="D24" s="3"/>
      <c r="E24" s="3"/>
      <c r="F24" s="3"/>
      <c r="G24" s="3"/>
      <c r="H24" s="3"/>
      <c r="I24" s="3"/>
      <c r="J24" s="3"/>
      <c r="K24" s="3"/>
      <c r="L24" s="3"/>
      <c r="M24" s="3"/>
    </row>
    <row r="25" spans="1:13" ht="75" x14ac:dyDescent="0.25">
      <c r="A25" s="38" t="s">
        <v>102</v>
      </c>
      <c r="B25" s="28" t="s">
        <v>349</v>
      </c>
      <c r="C25" s="3"/>
      <c r="D25" s="3"/>
      <c r="E25" s="3"/>
      <c r="F25" s="3"/>
      <c r="G25" s="3"/>
      <c r="H25" s="3"/>
      <c r="I25" s="3"/>
      <c r="J25" s="3"/>
      <c r="K25" s="3"/>
      <c r="L25" s="3"/>
      <c r="M25" s="3"/>
    </row>
    <row r="26" spans="1:13" x14ac:dyDescent="0.25">
      <c r="A26" s="39"/>
      <c r="B26" s="39"/>
      <c r="C26"/>
      <c r="D26"/>
      <c r="E26"/>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0"/>
  <sheetViews>
    <sheetView zoomScaleNormal="100" workbookViewId="0">
      <selection activeCell="B14" sqref="B14"/>
    </sheetView>
  </sheetViews>
  <sheetFormatPr defaultColWidth="9.140625" defaultRowHeight="12.75" x14ac:dyDescent="0.2"/>
  <cols>
    <col min="1" max="1" width="18.85546875" style="13" customWidth="1"/>
    <col min="2" max="2" width="24.140625" style="13" customWidth="1"/>
    <col min="3" max="4" width="20.5703125" style="13" customWidth="1"/>
    <col min="5" max="5" width="21.140625" style="13" customWidth="1"/>
    <col min="6" max="6" width="19.42578125" style="13" customWidth="1"/>
    <col min="7" max="7" width="25.42578125" style="13" customWidth="1"/>
    <col min="8" max="8" width="31.140625" style="13" customWidth="1"/>
    <col min="9" max="9" width="23.85546875" style="13" customWidth="1"/>
    <col min="10" max="16384" width="9.140625" style="13"/>
  </cols>
  <sheetData>
    <row r="1" spans="1:7" ht="15.75" x14ac:dyDescent="0.25">
      <c r="A1" s="4" t="s">
        <v>82</v>
      </c>
      <c r="B1" s="12"/>
    </row>
    <row r="2" spans="1:7" customFormat="1" ht="15" x14ac:dyDescent="0.25">
      <c r="A2" s="5" t="s">
        <v>62</v>
      </c>
    </row>
    <row r="3" spans="1:7" customFormat="1" ht="15" x14ac:dyDescent="0.25">
      <c r="A3" s="5" t="s">
        <v>63</v>
      </c>
    </row>
    <row r="4" spans="1:7" s="1" customFormat="1" ht="15" x14ac:dyDescent="0.25">
      <c r="A4" s="5" t="s">
        <v>65</v>
      </c>
    </row>
    <row r="5" spans="1:7" x14ac:dyDescent="0.2">
      <c r="A5" s="14" t="s">
        <v>30</v>
      </c>
      <c r="B5" s="14" t="s">
        <v>31</v>
      </c>
      <c r="C5" s="15"/>
      <c r="D5" s="16"/>
      <c r="E5" s="16"/>
      <c r="F5" s="16"/>
      <c r="G5" s="17"/>
    </row>
    <row r="6" spans="1:7" x14ac:dyDescent="0.2">
      <c r="A6" s="18"/>
      <c r="B6" s="19"/>
      <c r="C6" s="15"/>
      <c r="D6" s="16"/>
      <c r="E6" s="16"/>
      <c r="F6" s="16"/>
      <c r="G6" s="17"/>
    </row>
    <row r="7" spans="1:7" ht="14.45" customHeight="1" x14ac:dyDescent="0.2">
      <c r="A7" s="15"/>
      <c r="B7" s="177" t="s">
        <v>45</v>
      </c>
      <c r="C7" s="183"/>
      <c r="D7" s="178"/>
      <c r="E7" s="15"/>
      <c r="F7" s="15"/>
    </row>
    <row r="8" spans="1:7" ht="38.25" x14ac:dyDescent="0.2">
      <c r="A8" s="20" t="s">
        <v>100</v>
      </c>
      <c r="B8" s="21" t="s">
        <v>32</v>
      </c>
      <c r="C8" s="21" t="s">
        <v>38</v>
      </c>
      <c r="D8" s="21" t="s">
        <v>37</v>
      </c>
      <c r="E8" s="22" t="s">
        <v>55</v>
      </c>
      <c r="F8" s="22" t="s">
        <v>59</v>
      </c>
    </row>
    <row r="9" spans="1:7" ht="75" x14ac:dyDescent="0.2">
      <c r="A9" s="23"/>
      <c r="B9" s="147" t="s">
        <v>336</v>
      </c>
      <c r="C9" s="147" t="s">
        <v>337</v>
      </c>
      <c r="D9" s="147" t="s">
        <v>338</v>
      </c>
      <c r="E9" s="24"/>
      <c r="F9" s="24"/>
    </row>
    <row r="10" spans="1:7" x14ac:dyDescent="0.2">
      <c r="A10" s="25"/>
      <c r="B10" s="15"/>
      <c r="C10" s="15"/>
      <c r="D10" s="15"/>
      <c r="E10" s="15"/>
      <c r="F10" s="15"/>
    </row>
    <row r="11" spans="1:7" x14ac:dyDescent="0.2">
      <c r="A11" s="15"/>
      <c r="B11" s="15"/>
      <c r="C11" s="15"/>
      <c r="D11" s="15"/>
      <c r="E11" s="15"/>
      <c r="F11" s="15"/>
    </row>
    <row r="12" spans="1:7" ht="15" x14ac:dyDescent="0.2">
      <c r="A12" s="6" t="s">
        <v>57</v>
      </c>
      <c r="B12" s="26"/>
      <c r="C12" s="27"/>
      <c r="D12" s="15"/>
      <c r="E12" s="15"/>
      <c r="F12" s="15"/>
    </row>
    <row r="13" spans="1:7" ht="38.25" x14ac:dyDescent="0.25">
      <c r="A13" s="28" t="s">
        <v>83</v>
      </c>
      <c r="B13" s="28" t="s">
        <v>349</v>
      </c>
      <c r="C13" s="3"/>
      <c r="D13" s="15"/>
      <c r="E13" s="15"/>
      <c r="F13" s="15"/>
    </row>
    <row r="14" spans="1:7" x14ac:dyDescent="0.2">
      <c r="A14" s="15"/>
      <c r="B14" s="15"/>
      <c r="C14" s="15"/>
      <c r="D14" s="15"/>
      <c r="E14" s="15"/>
      <c r="F14" s="15"/>
    </row>
    <row r="15" spans="1:7" x14ac:dyDescent="0.2">
      <c r="A15" s="15"/>
      <c r="B15" s="15"/>
      <c r="C15" s="15"/>
      <c r="D15" s="15"/>
      <c r="E15" s="15"/>
      <c r="F15" s="15"/>
    </row>
    <row r="16" spans="1:7" x14ac:dyDescent="0.2">
      <c r="A16" s="15"/>
      <c r="B16" s="15"/>
      <c r="C16" s="15"/>
      <c r="D16" s="15"/>
      <c r="E16" s="15"/>
      <c r="F16" s="15"/>
    </row>
    <row r="19" spans="1:2" x14ac:dyDescent="0.2">
      <c r="A19" s="29"/>
      <c r="B19" s="29"/>
    </row>
    <row r="20" spans="1:2" x14ac:dyDescent="0.2">
      <c r="A20" s="29"/>
      <c r="B20" s="29"/>
    </row>
  </sheetData>
  <mergeCells count="1">
    <mergeCell ref="B7:D7"/>
  </mergeCells>
  <hyperlinks>
    <hyperlink ref="C9" r:id="rId1" xr:uid="{A8BF9DF3-882A-49E3-B63F-04CAC94AF328}"/>
    <hyperlink ref="B9" r:id="rId2" xr:uid="{2FE7F77A-C6B0-4B49-B606-3CA546323E98}"/>
    <hyperlink ref="D9" r:id="rId3" xr:uid="{39432647-A19D-4AC0-91E2-5883A4C2CAAD}"/>
  </hyperlinks>
  <pageMargins left="0.7" right="0.7" top="0.75" bottom="0.75" header="0.3" footer="0.3"/>
  <pageSetup paperSize="9" scale="94" orientation="landscape" horizontalDpi="4294967293"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9"/>
  <sheetViews>
    <sheetView zoomScale="119" zoomScaleNormal="115" workbookViewId="0">
      <selection activeCell="B6" sqref="B6:D6"/>
    </sheetView>
  </sheetViews>
  <sheetFormatPr defaultColWidth="8.7109375" defaultRowHeight="15" x14ac:dyDescent="0.25"/>
  <cols>
    <col min="1" max="1" width="27.140625" customWidth="1"/>
    <col min="2" max="2" width="12.140625" customWidth="1"/>
    <col min="3" max="3" width="12.5703125" customWidth="1"/>
    <col min="4" max="4" width="12.28515625" customWidth="1"/>
    <col min="5" max="5" width="13.5703125" customWidth="1"/>
    <col min="6" max="6" width="10.7109375" customWidth="1"/>
    <col min="7" max="7" width="14.85546875" customWidth="1"/>
    <col min="8" max="8" width="11.28515625" customWidth="1"/>
    <col min="9" max="9" width="11" customWidth="1"/>
    <col min="10" max="10" width="13.7109375" customWidth="1"/>
    <col min="11" max="12" width="13.140625" customWidth="1"/>
    <col min="13" max="13" width="14.85546875" customWidth="1"/>
  </cols>
  <sheetData>
    <row r="1" spans="1:16" ht="15.75" x14ac:dyDescent="0.25">
      <c r="A1" s="4" t="s">
        <v>148</v>
      </c>
    </row>
    <row r="2" spans="1:16" x14ac:dyDescent="0.25">
      <c r="A2" s="5" t="s">
        <v>149</v>
      </c>
    </row>
    <row r="3" spans="1:16" x14ac:dyDescent="0.25">
      <c r="A3" s="5" t="s">
        <v>150</v>
      </c>
    </row>
    <row r="4" spans="1:16" s="7" customFormat="1" ht="15.6" customHeight="1" x14ac:dyDescent="0.25">
      <c r="A4" s="6" t="s">
        <v>202</v>
      </c>
    </row>
    <row r="5" spans="1:16" x14ac:dyDescent="0.25">
      <c r="A5" s="8" t="s">
        <v>57</v>
      </c>
      <c r="B5" s="9"/>
      <c r="C5" s="195"/>
      <c r="D5" s="195"/>
    </row>
    <row r="6" spans="1:16" ht="24" x14ac:dyDescent="0.25">
      <c r="A6" s="10" t="s">
        <v>202</v>
      </c>
      <c r="B6" s="194" t="s">
        <v>353</v>
      </c>
      <c r="C6" s="194"/>
      <c r="D6" s="194"/>
    </row>
    <row r="8" spans="1:16" x14ac:dyDescent="0.25">
      <c r="A8" s="196" t="s">
        <v>190</v>
      </c>
      <c r="B8" s="197"/>
      <c r="C8" s="197"/>
      <c r="D8" s="197"/>
      <c r="E8" s="197"/>
      <c r="F8" s="92"/>
      <c r="G8" s="93"/>
      <c r="H8" s="96"/>
      <c r="I8" s="196" t="s">
        <v>191</v>
      </c>
      <c r="J8" s="197"/>
      <c r="K8" s="197"/>
      <c r="L8" s="197"/>
      <c r="M8" s="197"/>
      <c r="N8" s="197"/>
      <c r="O8" s="92"/>
      <c r="P8" s="93"/>
    </row>
    <row r="9" spans="1:16" x14ac:dyDescent="0.25">
      <c r="A9" s="80"/>
      <c r="G9" s="11"/>
      <c r="I9" s="80"/>
      <c r="P9" s="11"/>
    </row>
    <row r="10" spans="1:16" x14ac:dyDescent="0.25">
      <c r="A10" s="80"/>
      <c r="G10" s="11"/>
      <c r="I10" s="80"/>
      <c r="P10" s="11"/>
    </row>
    <row r="11" spans="1:16" x14ac:dyDescent="0.25">
      <c r="A11" s="80"/>
      <c r="G11" s="11"/>
      <c r="I11" s="80"/>
      <c r="P11" s="11"/>
    </row>
    <row r="12" spans="1:16" x14ac:dyDescent="0.25">
      <c r="A12" s="80"/>
      <c r="G12" s="11"/>
      <c r="I12" s="80"/>
      <c r="P12" s="11"/>
    </row>
    <row r="13" spans="1:16" x14ac:dyDescent="0.25">
      <c r="A13" s="80"/>
      <c r="G13" s="11"/>
      <c r="I13" s="80"/>
      <c r="P13" s="11"/>
    </row>
    <row r="14" spans="1:16" x14ac:dyDescent="0.25">
      <c r="A14" s="80"/>
      <c r="G14" s="11"/>
      <c r="I14" s="80"/>
      <c r="P14" s="11"/>
    </row>
    <row r="15" spans="1:16" x14ac:dyDescent="0.25">
      <c r="A15" s="80"/>
      <c r="G15" s="11"/>
      <c r="I15" s="80"/>
      <c r="P15" s="11"/>
    </row>
    <row r="16" spans="1:16" x14ac:dyDescent="0.25">
      <c r="A16" s="80"/>
      <c r="G16" s="11"/>
      <c r="I16" s="80"/>
      <c r="P16" s="11"/>
    </row>
    <row r="17" spans="1:16" x14ac:dyDescent="0.25">
      <c r="A17" s="80"/>
      <c r="G17" s="11"/>
      <c r="I17" s="80"/>
      <c r="P17" s="11"/>
    </row>
    <row r="18" spans="1:16" x14ac:dyDescent="0.25">
      <c r="A18" s="80"/>
      <c r="G18" s="11"/>
      <c r="I18" s="80"/>
      <c r="P18" s="11"/>
    </row>
    <row r="19" spans="1:16" x14ac:dyDescent="0.25">
      <c r="A19" s="80"/>
      <c r="G19" s="11"/>
      <c r="I19" s="80"/>
      <c r="P19" s="11"/>
    </row>
    <row r="20" spans="1:16" x14ac:dyDescent="0.25">
      <c r="A20" s="80"/>
      <c r="G20" s="11"/>
      <c r="I20" s="80"/>
      <c r="P20" s="11"/>
    </row>
    <row r="21" spans="1:16" x14ac:dyDescent="0.25">
      <c r="A21" s="80"/>
      <c r="G21" s="11"/>
      <c r="I21" s="80"/>
      <c r="P21" s="11"/>
    </row>
    <row r="22" spans="1:16" x14ac:dyDescent="0.25">
      <c r="A22" s="85"/>
      <c r="B22" s="86"/>
      <c r="C22" s="86"/>
      <c r="D22" s="86"/>
      <c r="E22" s="86"/>
      <c r="F22" s="86"/>
      <c r="G22" s="87"/>
      <c r="I22" s="85"/>
      <c r="J22" s="86"/>
      <c r="K22" s="86"/>
      <c r="L22" s="86"/>
      <c r="M22" s="86"/>
      <c r="N22" s="86"/>
      <c r="O22" s="86"/>
      <c r="P22" s="87"/>
    </row>
    <row r="25" spans="1:16" s="7" customFormat="1" ht="15.6" customHeight="1" x14ac:dyDescent="0.25">
      <c r="A25" s="6" t="s">
        <v>156</v>
      </c>
      <c r="C25" s="225"/>
    </row>
    <row r="26" spans="1:16" x14ac:dyDescent="0.25">
      <c r="A26" s="8" t="s">
        <v>57</v>
      </c>
      <c r="B26" s="195"/>
      <c r="C26" s="195"/>
      <c r="D26" s="195"/>
    </row>
    <row r="27" spans="1:16" ht="48" x14ac:dyDescent="0.25">
      <c r="A27" s="10" t="s">
        <v>156</v>
      </c>
      <c r="B27" s="194" t="s">
        <v>353</v>
      </c>
      <c r="C27" s="194"/>
      <c r="D27" s="194"/>
    </row>
    <row r="29" spans="1:16" ht="39" x14ac:dyDescent="0.25">
      <c r="A29" s="81" t="s">
        <v>155</v>
      </c>
      <c r="B29" s="82" t="s">
        <v>157</v>
      </c>
      <c r="C29" s="83" t="s">
        <v>158</v>
      </c>
      <c r="D29" s="84" t="s">
        <v>196</v>
      </c>
      <c r="E29" s="82" t="s">
        <v>159</v>
      </c>
      <c r="F29" s="83" t="s">
        <v>160</v>
      </c>
      <c r="G29" s="84" t="s">
        <v>192</v>
      </c>
      <c r="H29" s="82" t="s">
        <v>161</v>
      </c>
      <c r="I29" s="83" t="s">
        <v>162</v>
      </c>
      <c r="J29" s="84" t="s">
        <v>193</v>
      </c>
      <c r="K29" s="82" t="s">
        <v>163</v>
      </c>
      <c r="L29" s="83" t="s">
        <v>164</v>
      </c>
      <c r="M29" s="84" t="s">
        <v>194</v>
      </c>
    </row>
    <row r="30" spans="1:16" s="91" customFormat="1" ht="26.25" x14ac:dyDescent="0.25">
      <c r="A30" s="226" t="s">
        <v>352</v>
      </c>
      <c r="B30" s="223">
        <v>1231</v>
      </c>
      <c r="C30" s="223">
        <v>1201</v>
      </c>
      <c r="D30" s="224">
        <f>(C30-B30)/B30</f>
        <v>-2.4370430544272948E-2</v>
      </c>
      <c r="E30" s="223">
        <v>2029</v>
      </c>
      <c r="F30" s="223">
        <v>1991</v>
      </c>
      <c r="G30" s="224">
        <f>(F30-E30)/E30</f>
        <v>-1.8728437654016758E-2</v>
      </c>
      <c r="H30" s="223">
        <v>1640</v>
      </c>
      <c r="I30" s="223">
        <v>1619</v>
      </c>
      <c r="J30" s="224">
        <f>(I30-H30)/H30</f>
        <v>-1.2804878048780487E-2</v>
      </c>
      <c r="K30" s="223">
        <v>0.39479999999999998</v>
      </c>
      <c r="L30" s="223">
        <v>0.35599999999999998</v>
      </c>
      <c r="M30" s="224">
        <f>(L30-K30)/K30</f>
        <v>-9.8277608915906797E-2</v>
      </c>
    </row>
    <row r="31" spans="1:16" x14ac:dyDescent="0.25">
      <c r="A31" s="88"/>
      <c r="B31" s="88"/>
      <c r="C31" s="89"/>
      <c r="D31" s="90"/>
      <c r="E31" s="88"/>
      <c r="F31" s="89"/>
      <c r="G31" s="90"/>
      <c r="H31" s="88"/>
      <c r="I31" s="89"/>
      <c r="J31" s="90"/>
      <c r="K31" s="88"/>
      <c r="L31" s="89"/>
      <c r="M31" s="90"/>
    </row>
    <row r="32" spans="1:16" x14ac:dyDescent="0.25">
      <c r="A32" s="95" t="s">
        <v>195</v>
      </c>
    </row>
    <row r="35" spans="1:4" x14ac:dyDescent="0.25">
      <c r="A35" s="6" t="s">
        <v>201</v>
      </c>
      <c r="B35" s="6"/>
    </row>
    <row r="36" spans="1:4" x14ac:dyDescent="0.25">
      <c r="A36" s="94" t="s">
        <v>151</v>
      </c>
      <c r="B36" s="94" t="s">
        <v>197</v>
      </c>
      <c r="C36" s="94"/>
      <c r="D36" s="94"/>
    </row>
    <row r="37" spans="1:4" x14ac:dyDescent="0.25">
      <c r="A37" s="94" t="s">
        <v>152</v>
      </c>
      <c r="B37" s="94" t="s">
        <v>198</v>
      </c>
      <c r="C37" s="94"/>
      <c r="D37" s="94"/>
    </row>
    <row r="38" spans="1:4" x14ac:dyDescent="0.25">
      <c r="A38" s="94" t="s">
        <v>153</v>
      </c>
      <c r="B38" s="94" t="s">
        <v>199</v>
      </c>
      <c r="C38" s="94"/>
      <c r="D38" s="94"/>
    </row>
    <row r="39" spans="1:4" x14ac:dyDescent="0.25">
      <c r="A39" s="94" t="s">
        <v>154</v>
      </c>
      <c r="B39" s="94" t="s">
        <v>200</v>
      </c>
      <c r="C39" s="94"/>
      <c r="D39" s="94"/>
    </row>
  </sheetData>
  <mergeCells count="6">
    <mergeCell ref="B27:D27"/>
    <mergeCell ref="C5:D5"/>
    <mergeCell ref="B26:D26"/>
    <mergeCell ref="A8:E8"/>
    <mergeCell ref="I8:N8"/>
    <mergeCell ref="B6:D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Themes</vt:lpstr>
      <vt:lpstr>Comments</vt:lpstr>
      <vt:lpstr>1(Data)</vt:lpstr>
      <vt:lpstr>2(Products)</vt:lpstr>
      <vt:lpstr>3(Data providers)</vt:lpstr>
      <vt:lpstr>4(Web services)</vt:lpstr>
      <vt:lpstr>5(Web traffic)</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Pititto, Alessandro (Cogea, Bip Group)</cp:lastModifiedBy>
  <cp:lastPrinted>2020-06-15T08:28:46Z</cp:lastPrinted>
  <dcterms:created xsi:type="dcterms:W3CDTF">2018-04-24T06:01:14Z</dcterms:created>
  <dcterms:modified xsi:type="dcterms:W3CDTF">2024-04-15T23:50:58Z</dcterms:modified>
</cp:coreProperties>
</file>