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wp51\EMODnet-Ingestion-Call-2021\project\reporting\Jan-March2024\REPORTING\"/>
    </mc:Choice>
  </mc:AlternateContent>
  <xr:revisionPtr revIDLastSave="0" documentId="13_ncr:1_{6D666D95-1AA7-4189-8DFE-37E654611198}" xr6:coauthVersionLast="47" xr6:coauthVersionMax="47" xr10:uidLastSave="{00000000-0000-0000-0000-000000000000}"/>
  <bookViews>
    <workbookView xWindow="-103" yWindow="-103" windowWidth="22149" windowHeight="13200" tabRatio="704" xr2:uid="{00000000-000D-0000-FFFF-FFFF00000000}"/>
  </bookViews>
  <sheets>
    <sheet name="Comments" sheetId="7" r:id="rId1"/>
    <sheet name="1(Data)" sheetId="1" r:id="rId2"/>
    <sheet name="3(Data providers)" sheetId="3" r:id="rId3"/>
    <sheet name="7(Analytics)" sheetId="8" r:id="rId4"/>
    <sheet name="9-10-11(User stats)" sheetId="6" r:id="rId5"/>
  </sheets>
  <definedNames>
    <definedName name="_ftn1" localSheetId="1">'1(Data)'!#REF!</definedName>
    <definedName name="_ftn2" localSheetId="1">'1(Data)'!#REF!</definedName>
    <definedName name="_ftn3" localSheetId="1">'1(Data)'!#REF!</definedName>
    <definedName name="_ftn4" localSheetId="1">'1(Data)'!#REF!</definedName>
    <definedName name="_ftn5" localSheetId="1">'1(Data)'!#REF!</definedName>
    <definedName name="_ftn6" localSheetId="1">'1(Data)'!#REF!</definedName>
    <definedName name="_ftnref1" localSheetId="1">'1(Data)'!$A$3</definedName>
    <definedName name="_ftnref2" localSheetId="1">'1(Data)'!$B$3</definedName>
    <definedName name="_ftnref3" localSheetId="1">'1(Data)'!$C$3</definedName>
    <definedName name="_ftnref4" localSheetId="1">'1(Data)'!$P$3</definedName>
    <definedName name="_ftnref5" localSheetId="1">'1(Data)'!$Q$3</definedName>
    <definedName name="_ftnref6" localSheetId="1">'1(Data)'!$A$9</definedName>
    <definedName name="_Toc509591800" localSheetId="1">'1(Data)'!$A$1</definedName>
    <definedName name="_Toc509591802" localSheetId="2">'3(Data providers)'!$A$1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I17" i="1"/>
  <c r="H17" i="1"/>
  <c r="C17" i="1"/>
  <c r="D17" i="1"/>
  <c r="B17" i="1"/>
  <c r="J16" i="1"/>
  <c r="J15" i="1"/>
  <c r="J14" i="1"/>
  <c r="J13" i="1"/>
  <c r="J12" i="1"/>
  <c r="J11" i="1"/>
  <c r="J10" i="1"/>
  <c r="J17" i="1" s="1"/>
  <c r="D16" i="1"/>
  <c r="D15" i="1"/>
  <c r="D14" i="1"/>
  <c r="D13" i="1"/>
  <c r="D12" i="1"/>
  <c r="D11" i="1"/>
  <c r="D10" i="1"/>
  <c r="A8" i="7"/>
  <c r="A7" i="7"/>
  <c r="A6" i="7"/>
  <c r="A5" i="7"/>
  <c r="A4" i="7"/>
  <c r="A3" i="7"/>
</calcChain>
</file>

<file path=xl/sharedStrings.xml><?xml version="1.0" encoding="utf-8"?>
<sst xmlns="http://schemas.openxmlformats.org/spreadsheetml/2006/main" count="759" uniqueCount="215">
  <si>
    <t>Reporting date</t>
  </si>
  <si>
    <t>Portal name</t>
  </si>
  <si>
    <t>Sub-theme</t>
  </si>
  <si>
    <t>1.B) Usage of data in this quarter</t>
  </si>
  <si>
    <t>[2] Decimal definition 1 GB = 1000^3 bytes.</t>
  </si>
  <si>
    <t>Explanation of the trends and statistics</t>
  </si>
  <si>
    <t>1A) Volume and coverage of available data</t>
  </si>
  <si>
    <t>xxx</t>
  </si>
  <si>
    <t>1B) Usage of data in this quarter</t>
  </si>
  <si>
    <t>Bathymetry</t>
  </si>
  <si>
    <t>Biology</t>
  </si>
  <si>
    <t>Chemistry</t>
  </si>
  <si>
    <t>Geology</t>
  </si>
  <si>
    <t>Human Activities</t>
  </si>
  <si>
    <t>Physics</t>
  </si>
  <si>
    <t>Seabed Habitats</t>
  </si>
  <si>
    <t>TOTAL</t>
  </si>
  <si>
    <t xml:space="preserve">[2] Restricted data is defined as 'non-public data'. </t>
  </si>
  <si>
    <t>Others</t>
  </si>
  <si>
    <t>NGOs/Civil society</t>
  </si>
  <si>
    <t>Business and Private company</t>
  </si>
  <si>
    <t>Government/Public administration</t>
  </si>
  <si>
    <t>Academia/Research</t>
  </si>
  <si>
    <t xml:space="preserve">[1] The organisation types are: </t>
  </si>
  <si>
    <t>If not supplied upon approaching: reason why? (reply from organisation)</t>
  </si>
  <si>
    <t>Approached or volunteered?</t>
  </si>
  <si>
    <t>Country</t>
  </si>
  <si>
    <t>Organisation type [1]</t>
  </si>
  <si>
    <t>Organisation name</t>
  </si>
  <si>
    <t>Copy-paste screenshots of the graphs of the information from dashboard</t>
  </si>
  <si>
    <t>Please refer to "Explanation of the trends and statistics" below</t>
  </si>
  <si>
    <t>Indicator 9: Visibility &amp; Analytics for web pages</t>
  </si>
  <si>
    <t>Indicator 10: Visibility &amp; Analytics for web sections</t>
  </si>
  <si>
    <t>Indicator 11: Average visit duration for web pages</t>
  </si>
  <si>
    <t>9) Visibility &amp; analytics for web pages</t>
  </si>
  <si>
    <t>10) Visibility &amp; analytics for web sections</t>
  </si>
  <si>
    <t>11) Average visit duration for web pages</t>
  </si>
  <si>
    <t>Comments on the progress indicators in the excel template</t>
  </si>
  <si>
    <t>Progress indicator</t>
  </si>
  <si>
    <t xml:space="preserve">Comment </t>
  </si>
  <si>
    <t xml:space="preserve">Indicator 7: Portal &amp; Social Media visibility </t>
  </si>
  <si>
    <t>7.1 Visibility &amp; Analytics (Portal overview)</t>
  </si>
  <si>
    <t>Analytics tool</t>
  </si>
  <si>
    <t>Matomo</t>
  </si>
  <si>
    <t>7.2 SEO assessment - Acquisitions</t>
  </si>
  <si>
    <t>Trend on data (only Phase 1 submissions)</t>
  </si>
  <si>
    <r>
      <t>Number of</t>
    </r>
    <r>
      <rPr>
        <sz val="10"/>
        <color rgb="FF333333"/>
        <rFont val="Open Sans"/>
        <family val="2"/>
      </rPr>
      <t xml:space="preserve"> </t>
    </r>
    <r>
      <rPr>
        <b/>
        <sz val="10"/>
        <color rgb="FF333333"/>
        <rFont val="Open Sans"/>
        <family val="2"/>
      </rPr>
      <t>downloads</t>
    </r>
    <r>
      <rPr>
        <sz val="10"/>
        <color rgb="FF333333"/>
        <rFont val="Open Sans"/>
        <family val="2"/>
      </rPr>
      <t xml:space="preserve"> of Phase 1 datasets
(</t>
    </r>
    <r>
      <rPr>
        <b/>
        <sz val="10"/>
        <color rgb="FF333333"/>
        <rFont val="Open Sans"/>
        <family val="2"/>
      </rPr>
      <t>this quarter</t>
    </r>
    <r>
      <rPr>
        <sz val="10"/>
        <color rgb="FF333333"/>
        <rFont val="Open Sans"/>
        <family val="2"/>
      </rPr>
      <t>)</t>
    </r>
  </si>
  <si>
    <r>
      <t>Number of</t>
    </r>
    <r>
      <rPr>
        <sz val="10"/>
        <color rgb="FF333333"/>
        <rFont val="Open Sans"/>
        <family val="2"/>
      </rPr>
      <t xml:space="preserve"> </t>
    </r>
    <r>
      <rPr>
        <b/>
        <sz val="10"/>
        <color rgb="FF333333"/>
        <rFont val="Open Sans"/>
        <family val="2"/>
      </rPr>
      <t>downloads</t>
    </r>
    <r>
      <rPr>
        <sz val="10"/>
        <color rgb="FF333333"/>
        <rFont val="Open Sans"/>
        <family val="2"/>
      </rPr>
      <t xml:space="preserve"> of Phase 1 datasets</t>
    </r>
    <r>
      <rPr>
        <b/>
        <sz val="10"/>
        <color rgb="FF333333"/>
        <rFont val="Open Sans"/>
        <family val="2"/>
      </rPr>
      <t xml:space="preserve">
</t>
    </r>
    <r>
      <rPr>
        <sz val="10"/>
        <color rgb="FF333333"/>
        <rFont val="Open Sans"/>
        <family val="2"/>
      </rPr>
      <t>(</t>
    </r>
    <r>
      <rPr>
        <b/>
        <sz val="10"/>
        <color rgb="FF333333"/>
        <rFont val="Open Sans"/>
        <family val="2"/>
      </rPr>
      <t>previous quarter</t>
    </r>
    <r>
      <rPr>
        <sz val="10"/>
        <color rgb="FF333333"/>
        <rFont val="Open Sans"/>
        <family val="2"/>
      </rPr>
      <t>)</t>
    </r>
  </si>
  <si>
    <t>NUMBER of submissions</t>
  </si>
  <si>
    <t>Data Ingestion</t>
  </si>
  <si>
    <t>Indicator 3: Organisations supplying/approached to supply data</t>
  </si>
  <si>
    <t>3) Organisations supplying/ approached to supply data and data products</t>
  </si>
  <si>
    <t xml:space="preserve">Volume unit </t>
  </si>
  <si>
    <t>Number of submissions elaborated to Phase 2 (previous quarter)</t>
  </si>
  <si>
    <t>Number of submissions elaborated to Phase 2 (this quarter)</t>
  </si>
  <si>
    <t>Number of submissions (this quarter)</t>
  </si>
  <si>
    <t>Number of submissions (previous quarter)</t>
  </si>
  <si>
    <t>[1] Decimal definition 1 GB = 1000^3 bytes.</t>
  </si>
  <si>
    <r>
      <t xml:space="preserve">Total Data Volume </t>
    </r>
    <r>
      <rPr>
        <b/>
        <sz val="10"/>
        <color rgb="FF333333"/>
        <rFont val="Open Sans"/>
        <family val="2"/>
      </rPr>
      <t>downloaded</t>
    </r>
    <r>
      <rPr>
        <sz val="10"/>
        <color rgb="FF333333"/>
        <rFont val="Open Sans"/>
        <family val="2"/>
      </rPr>
      <t xml:space="preserve"> in GigaBytes [1]</t>
    </r>
  </si>
  <si>
    <t>[2] Trend compares the result with previous period.</t>
  </si>
  <si>
    <r>
      <t xml:space="preserve">Trend number of downloads (%) </t>
    </r>
    <r>
      <rPr>
        <sz val="10"/>
        <color rgb="FF333333"/>
        <rFont val="Open Sans"/>
        <family val="2"/>
      </rPr>
      <t>[2]</t>
    </r>
  </si>
  <si>
    <r>
      <t>Trend in number of submissions (%)</t>
    </r>
    <r>
      <rPr>
        <b/>
        <sz val="10"/>
        <color rgb="FF333333"/>
        <rFont val="Open Sans"/>
        <family val="2"/>
      </rPr>
      <t>[1]</t>
    </r>
  </si>
  <si>
    <r>
      <t xml:space="preserve">Data Volume in GigaBytes </t>
    </r>
    <r>
      <rPr>
        <b/>
        <sz val="10"/>
        <color rgb="FF333333"/>
        <rFont val="Open Sans"/>
        <family val="2"/>
      </rPr>
      <t>[2]</t>
    </r>
  </si>
  <si>
    <t>[1] Trend compares the result with previous period.</t>
  </si>
  <si>
    <r>
      <t>Trend in number of submissions elaborated to Phase 2 (%)</t>
    </r>
    <r>
      <rPr>
        <b/>
        <sz val="10"/>
        <color rgb="FF333333"/>
        <rFont val="Open Sans"/>
        <family val="2"/>
      </rPr>
      <t>[1]</t>
    </r>
  </si>
  <si>
    <t>Indicator 1: Volume of submitted data</t>
  </si>
  <si>
    <t>1.A) Number and volume of submissions</t>
  </si>
  <si>
    <t>PHASE 2 published submissions
i.e. number of published submissions elaborated to Phase 2</t>
  </si>
  <si>
    <t>Number of submissions received by DIP in this quarter</t>
  </si>
  <si>
    <t>PHASE 1 published submissions
i.e. number of published submissions</t>
  </si>
  <si>
    <t>Total number of submissions since start of the project</t>
  </si>
  <si>
    <t>Sea basin [2]</t>
  </si>
  <si>
    <t>Volume (in GigaBytes)</t>
  </si>
  <si>
    <t>Data type supplied: data, data product, both?</t>
  </si>
  <si>
    <t>Sub-theme(s) + description</t>
  </si>
  <si>
    <t>% of restricted data [3] 
(or #restricted/# not restricted)</t>
  </si>
  <si>
    <t>Under what license was the data provided?</t>
  </si>
  <si>
    <t>Was the data provided as a digital file or a web service?</t>
  </si>
  <si>
    <t>Provided through Ingestion or directly? [4]</t>
  </si>
  <si>
    <t>Leibniz Institute for Baltic Sea Research Warnemünde</t>
  </si>
  <si>
    <t>Germany</t>
  </si>
  <si>
    <t>Baltic Sea</t>
  </si>
  <si>
    <t>Volunteered</t>
  </si>
  <si>
    <t>Data</t>
  </si>
  <si>
    <t>Habitats and Biotopes in the German Baltic Sea</t>
  </si>
  <si>
    <t>National Institute of Biology, Marine Biology Station</t>
  </si>
  <si>
    <t>Slovenia</t>
  </si>
  <si>
    <t>Mediterranean Sea</t>
  </si>
  <si>
    <t>National monitoring for contaminants and circalitoral habitats</t>
  </si>
  <si>
    <t>Hellenic Centre for Marine Research, Institute of Oceanography</t>
  </si>
  <si>
    <t>Greece</t>
  </si>
  <si>
    <t>Red Sea</t>
  </si>
  <si>
    <t xml:space="preserve">Water and Sediment data in the coastal zone of the Red Sea and the Arabian Gulf </t>
  </si>
  <si>
    <t xml:space="preserve"> La Rochelle University, Littoral Environment and Societies</t>
  </si>
  <si>
    <t>France</t>
  </si>
  <si>
    <t>Atlantic Ocean</t>
  </si>
  <si>
    <t>Seafloor pressure data from two SBE53 pressure gauges on EMSO-Azores observatory</t>
  </si>
  <si>
    <t>Institute of Marine Sciences, Mediterranean Marine and Environmental Research Centre, Department of Marine Science</t>
  </si>
  <si>
    <t>Spain</t>
  </si>
  <si>
    <t>Mapping of landslides in the Gulf of Vera continental margin (SW Mediterranean)</t>
  </si>
  <si>
    <t xml:space="preserve"> Department of Fisheries and Marine Research, Division of Marine Biology and Ecology</t>
  </si>
  <si>
    <t>Cyprus</t>
  </si>
  <si>
    <t>Cyprus official MSFD 2020 beach macro-litter data</t>
  </si>
  <si>
    <t>Memorial University of Newfoundland, Ocean Sciences Centre</t>
  </si>
  <si>
    <t>Memorial University Ocean Glider Deployments</t>
  </si>
  <si>
    <t>TSU Vakhushti Bagrationi, Institute of Geography</t>
  </si>
  <si>
    <t>Georgia</t>
  </si>
  <si>
    <t>Black Sea</t>
  </si>
  <si>
    <t>Bathymetric survey of Batumi cape coastal area</t>
  </si>
  <si>
    <t>ETT S.p.A.</t>
  </si>
  <si>
    <t>Croatia</t>
  </si>
  <si>
    <t>Station_Institute_20170101-20181125</t>
  </si>
  <si>
    <t>Portuguese Institute for Sea and Atmosphere</t>
  </si>
  <si>
    <t>Portugal</t>
  </si>
  <si>
    <t>Eurofleets+ CARBO-ACID cruise: multibeam, CTD and multinet hydrographic datasets</t>
  </si>
  <si>
    <t>Institute of Biodiversity and Ecosystem Research, Bulgarian Academy of Sciences</t>
  </si>
  <si>
    <t>Bulgaria</t>
  </si>
  <si>
    <t>Phyto-and zoobenthic  species on rocky reefs, MSFD National Monitoring Programme</t>
  </si>
  <si>
    <t xml:space="preserve"> IEO-CSIC, Spanish Oceanographic Institute</t>
  </si>
  <si>
    <t>Balearic Ocean Acidification Time Series (BOATS-CABRERA) and Gibraltar Fixed Time series mooring line data</t>
  </si>
  <si>
    <t>Aix-Marseille University</t>
  </si>
  <si>
    <t>Abundance, biomass and size structure in the marine reserve of Scandola (Corsica, NW Mediterranean)</t>
  </si>
  <si>
    <t>France Marine Renewable Energies</t>
  </si>
  <si>
    <t>Dataset used to assess the spatio-temporal dynamic of macrobenthic communities on submarine sand dunes</t>
  </si>
  <si>
    <t>Marine Institute</t>
  </si>
  <si>
    <t>Ireland</t>
  </si>
  <si>
    <t xml:space="preserve">Diverse marine spatial data sets </t>
  </si>
  <si>
    <t>Entropie</t>
  </si>
  <si>
    <t>Pacific Ocean</t>
  </si>
  <si>
    <t>Lagoon hydrodynamics in French Polynesia</t>
  </si>
  <si>
    <t xml:space="preserve"> Laboratory for Ocean Physics and Satellite remote</t>
  </si>
  <si>
    <t>Sailing on the bloom in north-east atlantic collecting sea surface parameters</t>
  </si>
  <si>
    <t>ORION</t>
  </si>
  <si>
    <t>Zygi, Paralimni and Larnaca sea level data time series</t>
  </si>
  <si>
    <t>Danish Maritime Authority</t>
  </si>
  <si>
    <t>Denmark</t>
  </si>
  <si>
    <t xml:space="preserve">North Sea; Baltic Sea </t>
  </si>
  <si>
    <t xml:space="preserve">Danish MSP Executive order </t>
  </si>
  <si>
    <t>The Keep Sweden Tidy Foundation</t>
  </si>
  <si>
    <t>Sweden</t>
  </si>
  <si>
    <t xml:space="preserve">Swedish marine beach litter data from Kattegat, the Sound and the Baltic Sea </t>
  </si>
  <si>
    <t>Ifremer, Marine Geosciences</t>
  </si>
  <si>
    <t xml:space="preserve">Pore pressure and temperature data </t>
  </si>
  <si>
    <t>Southern University of Science and Technology</t>
  </si>
  <si>
    <t xml:space="preserve">Eurofleets+ GLICE Cruise data sets </t>
  </si>
  <si>
    <t xml:space="preserve"> Laboratory of Oceanography and Climate, Experiments and numerical Approaches</t>
  </si>
  <si>
    <t>North Sea</t>
  </si>
  <si>
    <t xml:space="preserve">Diverse hydrographic and chemistry data sets </t>
  </si>
  <si>
    <t>Aalborg University</t>
  </si>
  <si>
    <t>Microplastics in marine sediments-North Sea and Skagerrak</t>
  </si>
  <si>
    <t>Ifremer, Department of Physical Resources and Sea-Bed Ecosystems</t>
  </si>
  <si>
    <t xml:space="preserve">EMSO-Azores observatory data sets </t>
  </si>
  <si>
    <t>MARBEC Montpellier</t>
  </si>
  <si>
    <t xml:space="preserve">Abundance data of plankton and geochemical data sets </t>
  </si>
  <si>
    <t xml:space="preserve"> Institute of Earth Physics of Paris</t>
  </si>
  <si>
    <t>Caribbean Sea region</t>
  </si>
  <si>
    <t xml:space="preserve">Bathymetry from Les Saintes area </t>
  </si>
  <si>
    <t xml:space="preserve"> Swedish Meteorological and Hydrological Institute</t>
  </si>
  <si>
    <t xml:space="preserve">Regional and national monitoring data </t>
  </si>
  <si>
    <t>National Institute of Geophysics, Geodesy and Geography</t>
  </si>
  <si>
    <t>Varna sea level observations</t>
  </si>
  <si>
    <t>European Marine Science Educators Association</t>
  </si>
  <si>
    <t>Italy</t>
  </si>
  <si>
    <t>Geological features of seabed habitats</t>
  </si>
  <si>
    <t>Universidade Federal de Pernambuco</t>
  </si>
  <si>
    <t xml:space="preserve">Nutrient data collected during the ABRACOS 1 and 2 surveys </t>
  </si>
  <si>
    <t>University of Maribor</t>
  </si>
  <si>
    <t>SIREM01-JAN24</t>
  </si>
  <si>
    <t>Mohamed I University</t>
  </si>
  <si>
    <t>Morocco</t>
  </si>
  <si>
    <t>MA0003-Nov23</t>
  </si>
  <si>
    <t>Student sorority Selga</t>
  </si>
  <si>
    <t>Latvia</t>
  </si>
  <si>
    <t>Micro and mesoplastic pollution from Latvian beach sand</t>
  </si>
  <si>
    <t>Italian Liga for Protection of Birds</t>
  </si>
  <si>
    <t xml:space="preserve">Diverse site data </t>
  </si>
  <si>
    <t xml:space="preserve"> Ifremer EDROME Carnot Institute</t>
  </si>
  <si>
    <t>Meteorological data from the EMSO-Azores observatory</t>
  </si>
  <si>
    <t>LABORATOIRE DE GEOLOGIE – ENS</t>
  </si>
  <si>
    <t>SUBSAINTES AUV AsterX Bathymetry and backscatter</t>
  </si>
  <si>
    <t>Universidad del Caribe</t>
  </si>
  <si>
    <t>CTD Castaway shallow water cast Mexican North Caribbean-Chacmochuch Lagoon System</t>
  </si>
  <si>
    <t>Witteveen en Bos</t>
  </si>
  <si>
    <t>Netherlands</t>
  </si>
  <si>
    <t>Bird observations at Borsele off shore wind farm</t>
  </si>
  <si>
    <t xml:space="preserve"> Institute of Marine Sciences, Middle East Technical University</t>
  </si>
  <si>
    <t>Turkey</t>
  </si>
  <si>
    <t>Selected data from the glider missions in Eastern Mediterranean</t>
  </si>
  <si>
    <t>National Institute for Marine Research and Development "Grigore Antipa"</t>
  </si>
  <si>
    <t>Romania</t>
  </si>
  <si>
    <t xml:space="preserve">Constanta Sea Level timeseries and DTMs of coastal strips </t>
  </si>
  <si>
    <t xml:space="preserve"> Institute of Oceanography and Fisheries</t>
  </si>
  <si>
    <t>Rovinj-12-2017</t>
  </si>
  <si>
    <t xml:space="preserve"> Ifremer, Technologicals Research and Development</t>
  </si>
  <si>
    <t>Pore pressure and temperature data from piezometer SPF-PZ3L-01</t>
  </si>
  <si>
    <t>Ifremer, Centre de Bretagne</t>
  </si>
  <si>
    <t>Pressure and temperature data from piezometer MAR2-PZML-01 on EMSO-LIGURE NICE observatory</t>
  </si>
  <si>
    <t>Themes</t>
  </si>
  <si>
    <t>EDMO</t>
  </si>
  <si>
    <t xml:space="preserve">Seabed Habitats </t>
  </si>
  <si>
    <t>100% open</t>
  </si>
  <si>
    <t>CC-BY-4.0</t>
  </si>
  <si>
    <t>digital file</t>
  </si>
  <si>
    <t>ingestion</t>
  </si>
  <si>
    <t>N.A.</t>
  </si>
  <si>
    <t>92 new data submissions were received from 44 organisations, mostly academic and research.</t>
  </si>
  <si>
    <t>Ingestion</t>
  </si>
  <si>
    <t>31/03/2024</t>
  </si>
  <si>
    <t>Unknown</t>
  </si>
  <si>
    <t>Ingestion-all</t>
  </si>
  <si>
    <t xml:space="preserve">Remark: the download stats have no info on themes </t>
  </si>
  <si>
    <t xml:space="preserve">The total number of new phase 1 + phase 2 submissions in the current quarter is 92 and of this 32 were elaborated to phase 2. The overall number of published submissions went from 1411 to 1503. </t>
  </si>
  <si>
    <t xml:space="preserve">The total number of download transactions and volume have increased very considerably this quarter. </t>
  </si>
  <si>
    <t>GRAFANA DOES NOT PROVIDE DATA IN 2024</t>
  </si>
  <si>
    <t>Grafana does not provide data nor graphics 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</si>
</sst>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color rgb="FF333333"/>
      <name val="Open Sans"/>
      <family val="2"/>
    </font>
    <font>
      <sz val="11"/>
      <color rgb="FF333333"/>
      <name val="Open Sans"/>
      <family val="2"/>
    </font>
    <font>
      <sz val="11"/>
      <color theme="1"/>
      <name val="Open Sans"/>
      <family val="2"/>
    </font>
    <font>
      <b/>
      <sz val="11"/>
      <color rgb="FF333333"/>
      <name val="Open Sans"/>
      <family val="2"/>
    </font>
    <font>
      <b/>
      <sz val="10"/>
      <color rgb="FF333333"/>
      <name val="Open Sans"/>
      <family val="2"/>
    </font>
    <font>
      <i/>
      <sz val="10"/>
      <color rgb="FF333333"/>
      <name val="Open Sans"/>
      <family val="2"/>
    </font>
    <font>
      <sz val="10"/>
      <color rgb="FF333333"/>
      <name val="Open Sans"/>
      <family val="2"/>
    </font>
    <font>
      <b/>
      <i/>
      <sz val="10"/>
      <color rgb="FF333333"/>
      <name val="Open Sans"/>
      <family val="2"/>
    </font>
    <font>
      <sz val="9"/>
      <color rgb="FF333333"/>
      <name val="Open Sans"/>
      <family val="2"/>
    </font>
    <font>
      <sz val="10"/>
      <color rgb="FFFF0000"/>
      <name val="Open Sans"/>
      <family val="2"/>
    </font>
    <font>
      <i/>
      <sz val="10"/>
      <color theme="8" tint="-0.249977111117893"/>
      <name val="Open Sans"/>
      <family val="2"/>
    </font>
    <font>
      <i/>
      <sz val="11"/>
      <color theme="8" tint="-0.249977111117893"/>
      <name val="Calibri"/>
      <family val="2"/>
      <scheme val="minor"/>
    </font>
    <font>
      <b/>
      <sz val="12"/>
      <color rgb="FFFFFFFF"/>
      <name val="Open Sans"/>
      <family val="2"/>
    </font>
    <font>
      <sz val="10"/>
      <color rgb="FFFFFFFF"/>
      <name val="Open Sans"/>
      <family val="2"/>
    </font>
    <font>
      <sz val="8"/>
      <color rgb="FF333333"/>
      <name val="Open Sans"/>
      <family val="2"/>
    </font>
    <font>
      <i/>
      <sz val="10"/>
      <name val="Open Sans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0A71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 style="medium">
        <color rgb="FF92CDDC"/>
      </left>
      <right style="medium">
        <color rgb="FF92CDDC"/>
      </right>
      <top style="medium">
        <color rgb="FF92CDDC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2CDDC"/>
      </left>
      <right style="medium">
        <color rgb="FF92CDDC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3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0" fontId="6" fillId="4" borderId="2" xfId="0" applyFont="1" applyFill="1" applyBorder="1" applyAlignment="1">
      <alignment horizontal="center" wrapText="1"/>
    </xf>
    <xf numFmtId="0" fontId="7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7" fillId="0" borderId="0" xfId="0" applyFont="1"/>
    <xf numFmtId="0" fontId="12" fillId="0" borderId="0" xfId="0" applyFont="1"/>
    <xf numFmtId="0" fontId="14" fillId="6" borderId="8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3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9" fillId="0" borderId="14" xfId="0" applyFont="1" applyBorder="1" applyAlignment="1">
      <alignment vertical="center" wrapText="1"/>
    </xf>
    <xf numFmtId="0" fontId="18" fillId="0" borderId="0" xfId="0" applyFont="1"/>
    <xf numFmtId="0" fontId="7" fillId="3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19" fillId="3" borderId="2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9" fillId="3" borderId="1" xfId="0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center" vertical="top" wrapText="1"/>
    </xf>
    <xf numFmtId="0" fontId="0" fillId="7" borderId="13" xfId="0" applyFill="1" applyBorder="1"/>
    <xf numFmtId="0" fontId="0" fillId="7" borderId="1" xfId="0" applyFill="1" applyBorder="1"/>
    <xf numFmtId="0" fontId="7" fillId="7" borderId="1" xfId="0" applyFont="1" applyFill="1" applyBorder="1" applyAlignment="1">
      <alignment horizontal="center" wrapText="1"/>
    </xf>
    <xf numFmtId="0" fontId="7" fillId="8" borderId="0" xfId="0" applyFont="1" applyFill="1" applyAlignment="1">
      <alignment vertical="top" wrapText="1"/>
    </xf>
    <xf numFmtId="0" fontId="23" fillId="0" borderId="0" xfId="0" applyFont="1"/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workbookViewId="0">
      <selection activeCell="B6" sqref="B6"/>
    </sheetView>
  </sheetViews>
  <sheetFormatPr defaultColWidth="8.921875" defaultRowHeight="16.75" x14ac:dyDescent="0.55000000000000004"/>
  <cols>
    <col min="1" max="1" width="48.3828125" style="3" customWidth="1"/>
    <col min="2" max="2" width="80.15234375" style="3" customWidth="1"/>
    <col min="3" max="16384" width="8.921875" style="3"/>
  </cols>
  <sheetData>
    <row r="1" spans="1:2" ht="18" thickBot="1" x14ac:dyDescent="0.6">
      <c r="A1" s="70" t="s">
        <v>37</v>
      </c>
      <c r="B1" s="71"/>
    </row>
    <row r="2" spans="1:2" ht="17.149999999999999" thickBot="1" x14ac:dyDescent="0.6">
      <c r="A2" s="39" t="s">
        <v>38</v>
      </c>
      <c r="B2" s="40" t="s">
        <v>39</v>
      </c>
    </row>
    <row r="3" spans="1:2" ht="25.75" x14ac:dyDescent="0.55000000000000004">
      <c r="A3" s="41" t="str">
        <f>'1(Data)'!A34</f>
        <v>1A) Volume and coverage of available data</v>
      </c>
      <c r="B3" s="42" t="s">
        <v>211</v>
      </c>
    </row>
    <row r="4" spans="1:2" ht="17.149999999999999" thickBot="1" x14ac:dyDescent="0.6">
      <c r="A4" s="43" t="str">
        <f>'1(Data)'!A35</f>
        <v>1B) Usage of data in this quarter</v>
      </c>
      <c r="B4" s="43" t="s">
        <v>212</v>
      </c>
    </row>
    <row r="5" spans="1:2" ht="26.15" thickBot="1" x14ac:dyDescent="0.6">
      <c r="A5" s="44" t="str">
        <f>'3(Data providers)'!A60</f>
        <v>3) Organisations supplying/ approached to supply data and data products</v>
      </c>
      <c r="B5" s="44" t="s">
        <v>205</v>
      </c>
    </row>
    <row r="6" spans="1:2" ht="17.149999999999999" thickBot="1" x14ac:dyDescent="0.6">
      <c r="A6" s="41" t="str">
        <f>'9-10-11(User stats)'!A42</f>
        <v>9) Visibility &amp; analytics for web pages</v>
      </c>
      <c r="B6" s="42" t="s">
        <v>214</v>
      </c>
    </row>
    <row r="7" spans="1:2" ht="17.149999999999999" thickBot="1" x14ac:dyDescent="0.6">
      <c r="A7" s="53" t="str">
        <f>'9-10-11(User stats)'!A43</f>
        <v>10) Visibility &amp; analytics for web sections</v>
      </c>
      <c r="B7" s="42" t="s">
        <v>214</v>
      </c>
    </row>
    <row r="8" spans="1:2" ht="17.149999999999999" thickBot="1" x14ac:dyDescent="0.6">
      <c r="A8" s="43" t="str">
        <f>'9-10-11(User stats)'!A44</f>
        <v>11) Average visit duration for web pages</v>
      </c>
      <c r="B8" s="42" t="s">
        <v>214</v>
      </c>
    </row>
    <row r="9" spans="1:2" x14ac:dyDescent="0.55000000000000004">
      <c r="A9" s="45"/>
    </row>
    <row r="10" spans="1:2" x14ac:dyDescent="0.55000000000000004">
      <c r="A10" s="46"/>
    </row>
    <row r="11" spans="1:2" x14ac:dyDescent="0.55000000000000004">
      <c r="A11" s="46"/>
    </row>
    <row r="12" spans="1:2" x14ac:dyDescent="0.55000000000000004">
      <c r="A12" s="46"/>
    </row>
    <row r="13" spans="1:2" x14ac:dyDescent="0.55000000000000004">
      <c r="A13" s="46"/>
    </row>
    <row r="14" spans="1:2" x14ac:dyDescent="0.55000000000000004">
      <c r="A14" s="46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R35"/>
  <sheetViews>
    <sheetView topLeftCell="A19" zoomScale="70" zoomScaleNormal="70" workbookViewId="0">
      <selection activeCell="H17" sqref="H17"/>
    </sheetView>
  </sheetViews>
  <sheetFormatPr defaultColWidth="9.07421875" defaultRowHeight="16.75" x14ac:dyDescent="0.4"/>
  <cols>
    <col min="1" max="1" width="15.921875" style="2" customWidth="1"/>
    <col min="2" max="2" width="16.61328125" style="2" customWidth="1"/>
    <col min="3" max="3" width="18.84375" style="2" customWidth="1"/>
    <col min="4" max="4" width="16.61328125" style="2" customWidth="1"/>
    <col min="5" max="5" width="17.921875" style="2" customWidth="1"/>
    <col min="6" max="6" width="16.07421875" style="2" customWidth="1"/>
    <col min="7" max="7" width="17.53515625" style="2" customWidth="1"/>
    <col min="8" max="8" width="16.921875" style="2" customWidth="1"/>
    <col min="9" max="9" width="18.07421875" style="2" customWidth="1"/>
    <col min="10" max="10" width="16.84375" style="2" customWidth="1"/>
    <col min="11" max="11" width="18.921875" style="2" customWidth="1"/>
    <col min="12" max="12" width="14.07421875" style="2" customWidth="1"/>
    <col min="13" max="13" width="14.15234375" style="2" customWidth="1"/>
    <col min="14" max="14" width="15.07421875" style="2" customWidth="1"/>
    <col min="15" max="15" width="16.07421875" style="2" customWidth="1"/>
    <col min="16" max="16" width="24.84375" style="2" customWidth="1"/>
    <col min="17" max="17" width="19.3828125" style="2" customWidth="1"/>
    <col min="18" max="18" width="20" style="2" customWidth="1"/>
    <col min="19" max="19" width="12.07421875" style="2" bestFit="1" customWidth="1"/>
    <col min="20" max="20" width="9.07421875" style="2"/>
    <col min="21" max="21" width="10.15234375" style="2" customWidth="1"/>
    <col min="22" max="22" width="12" style="2" customWidth="1"/>
    <col min="23" max="16384" width="9.07421875" style="2"/>
  </cols>
  <sheetData>
    <row r="1" spans="1:17" ht="17.600000000000001" x14ac:dyDescent="0.4">
      <c r="A1" s="1" t="s">
        <v>65</v>
      </c>
    </row>
    <row r="2" spans="1:17" s="5" customFormat="1" x14ac:dyDescent="0.4">
      <c r="A2" s="4" t="s">
        <v>66</v>
      </c>
    </row>
    <row r="3" spans="1:17" ht="32.25" customHeight="1" x14ac:dyDescent="0.5">
      <c r="A3" s="6" t="s">
        <v>0</v>
      </c>
      <c r="B3" s="6" t="s">
        <v>1</v>
      </c>
      <c r="C3" s="6" t="s">
        <v>52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0" x14ac:dyDescent="0.4">
      <c r="A4" s="8" t="s">
        <v>207</v>
      </c>
      <c r="B4" s="8" t="s">
        <v>49</v>
      </c>
      <c r="C4" s="8" t="s">
        <v>48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customFormat="1" ht="60" x14ac:dyDescent="0.5">
      <c r="A5" s="55" t="s">
        <v>68</v>
      </c>
      <c r="B5" s="55" t="s">
        <v>70</v>
      </c>
    </row>
    <row r="6" spans="1:17" customFormat="1" ht="15" x14ac:dyDescent="0.4">
      <c r="A6" s="56">
        <v>98</v>
      </c>
      <c r="B6" s="56">
        <v>1646</v>
      </c>
    </row>
    <row r="7" spans="1:17" customFormat="1" ht="14.6" x14ac:dyDescent="0.4"/>
    <row r="8" spans="1:17" ht="38.049999999999997" customHeight="1" x14ac:dyDescent="0.55000000000000004">
      <c r="B8" s="72" t="s">
        <v>69</v>
      </c>
      <c r="C8" s="73"/>
      <c r="D8" s="73"/>
      <c r="E8" s="74"/>
      <c r="H8" s="75" t="s">
        <v>67</v>
      </c>
      <c r="I8" s="76"/>
      <c r="J8" s="76"/>
      <c r="K8" s="76"/>
    </row>
    <row r="9" spans="1:17" ht="75" x14ac:dyDescent="0.5">
      <c r="A9" s="9" t="s">
        <v>2</v>
      </c>
      <c r="B9" s="10" t="s">
        <v>55</v>
      </c>
      <c r="C9" s="10" t="s">
        <v>56</v>
      </c>
      <c r="D9" s="10" t="s">
        <v>61</v>
      </c>
      <c r="E9" s="10" t="s">
        <v>62</v>
      </c>
      <c r="G9" s="9" t="s">
        <v>2</v>
      </c>
      <c r="H9" s="10" t="s">
        <v>54</v>
      </c>
      <c r="I9" s="10" t="s">
        <v>53</v>
      </c>
      <c r="J9" s="10" t="s">
        <v>64</v>
      </c>
      <c r="K9" s="10" t="s">
        <v>62</v>
      </c>
    </row>
    <row r="10" spans="1:17" ht="26.15" customHeight="1" x14ac:dyDescent="0.5">
      <c r="A10" s="11" t="s">
        <v>9</v>
      </c>
      <c r="B10" s="65">
        <v>129</v>
      </c>
      <c r="C10" s="65">
        <v>123</v>
      </c>
      <c r="D10" s="67">
        <f>ROUND(100*(B10-C10)/C10,2)</f>
        <v>4.88</v>
      </c>
      <c r="E10" s="67" t="s">
        <v>204</v>
      </c>
      <c r="G10" s="11" t="s">
        <v>9</v>
      </c>
      <c r="H10" s="65">
        <v>46</v>
      </c>
      <c r="I10" s="65">
        <v>40</v>
      </c>
      <c r="J10" s="67">
        <f>ROUND(100*(H10-I10)/I10,2)</f>
        <v>15</v>
      </c>
      <c r="K10" s="67" t="s">
        <v>204</v>
      </c>
    </row>
    <row r="11" spans="1:17" x14ac:dyDescent="0.4">
      <c r="A11" s="11" t="s">
        <v>10</v>
      </c>
      <c r="B11" s="66">
        <v>74</v>
      </c>
      <c r="C11" s="66">
        <v>66</v>
      </c>
      <c r="D11" s="64">
        <f t="shared" ref="D11:D16" si="0">ROUND(100*(B11-C11)/C11,2)</f>
        <v>12.12</v>
      </c>
      <c r="E11" s="64" t="s">
        <v>204</v>
      </c>
      <c r="G11" s="11" t="s">
        <v>10</v>
      </c>
      <c r="H11" s="66">
        <v>37</v>
      </c>
      <c r="I11" s="66">
        <v>35</v>
      </c>
      <c r="J11" s="64">
        <f t="shared" ref="J11:J15" si="1">ROUND(100*(H11-I11)/I11,2)</f>
        <v>5.71</v>
      </c>
      <c r="K11" s="64" t="s">
        <v>204</v>
      </c>
    </row>
    <row r="12" spans="1:17" x14ac:dyDescent="0.4">
      <c r="A12" s="11" t="s">
        <v>11</v>
      </c>
      <c r="B12" s="66">
        <v>146</v>
      </c>
      <c r="C12" s="66">
        <v>126</v>
      </c>
      <c r="D12" s="64">
        <f t="shared" si="0"/>
        <v>15.87</v>
      </c>
      <c r="E12" s="64" t="s">
        <v>204</v>
      </c>
      <c r="G12" s="11" t="s">
        <v>11</v>
      </c>
      <c r="H12" s="66">
        <v>286</v>
      </c>
      <c r="I12" s="66">
        <v>275</v>
      </c>
      <c r="J12" s="64">
        <f t="shared" si="1"/>
        <v>4</v>
      </c>
      <c r="K12" s="64" t="s">
        <v>204</v>
      </c>
    </row>
    <row r="13" spans="1:17" x14ac:dyDescent="0.4">
      <c r="A13" s="11" t="s">
        <v>12</v>
      </c>
      <c r="B13" s="66">
        <v>89</v>
      </c>
      <c r="C13" s="66">
        <v>90</v>
      </c>
      <c r="D13" s="64">
        <f t="shared" si="0"/>
        <v>-1.1100000000000001</v>
      </c>
      <c r="E13" s="64" t="s">
        <v>204</v>
      </c>
      <c r="G13" s="11" t="s">
        <v>12</v>
      </c>
      <c r="H13" s="66">
        <v>3</v>
      </c>
      <c r="I13" s="66">
        <v>2</v>
      </c>
      <c r="J13" s="64">
        <f t="shared" si="1"/>
        <v>50</v>
      </c>
      <c r="K13" s="64" t="s">
        <v>204</v>
      </c>
    </row>
    <row r="14" spans="1:17" x14ac:dyDescent="0.4">
      <c r="A14" s="11" t="s">
        <v>13</v>
      </c>
      <c r="B14" s="66">
        <v>90</v>
      </c>
      <c r="C14" s="66">
        <v>86</v>
      </c>
      <c r="D14" s="64">
        <f t="shared" si="0"/>
        <v>4.6500000000000004</v>
      </c>
      <c r="E14" s="64" t="s">
        <v>204</v>
      </c>
      <c r="G14" s="11" t="s">
        <v>13</v>
      </c>
      <c r="H14" s="66">
        <v>11</v>
      </c>
      <c r="I14" s="66">
        <v>11</v>
      </c>
      <c r="J14" s="64">
        <f t="shared" si="1"/>
        <v>0</v>
      </c>
      <c r="K14" s="64" t="s">
        <v>204</v>
      </c>
    </row>
    <row r="15" spans="1:17" x14ac:dyDescent="0.4">
      <c r="A15" s="11" t="s">
        <v>14</v>
      </c>
      <c r="B15" s="66">
        <v>276</v>
      </c>
      <c r="C15" s="66">
        <v>256</v>
      </c>
      <c r="D15" s="64">
        <f t="shared" si="0"/>
        <v>7.81</v>
      </c>
      <c r="E15" s="64" t="s">
        <v>204</v>
      </c>
      <c r="G15" s="11" t="s">
        <v>14</v>
      </c>
      <c r="H15" s="66">
        <v>286</v>
      </c>
      <c r="I15" s="66">
        <v>274</v>
      </c>
      <c r="J15" s="64">
        <f t="shared" si="1"/>
        <v>4.38</v>
      </c>
      <c r="K15" s="64" t="s">
        <v>204</v>
      </c>
    </row>
    <row r="16" spans="1:17" x14ac:dyDescent="0.4">
      <c r="A16" s="11" t="s">
        <v>15</v>
      </c>
      <c r="B16" s="66">
        <v>28</v>
      </c>
      <c r="C16" s="66">
        <v>25</v>
      </c>
      <c r="D16" s="64">
        <f t="shared" si="0"/>
        <v>12</v>
      </c>
      <c r="E16" s="64" t="s">
        <v>204</v>
      </c>
      <c r="G16" s="11" t="s">
        <v>15</v>
      </c>
      <c r="H16" s="66">
        <v>2</v>
      </c>
      <c r="I16" s="66">
        <v>2</v>
      </c>
      <c r="J16" s="64">
        <f>ROUND(100*(H16-I16)/1,2)</f>
        <v>0</v>
      </c>
      <c r="K16" s="64" t="s">
        <v>204</v>
      </c>
    </row>
    <row r="17" spans="1:18" x14ac:dyDescent="0.4">
      <c r="A17" s="25" t="s">
        <v>16</v>
      </c>
      <c r="B17" s="12">
        <f>SUM(B10:B16)</f>
        <v>832</v>
      </c>
      <c r="C17" s="12">
        <f t="shared" ref="C17:D17" si="2">SUM(C10:C16)</f>
        <v>772</v>
      </c>
      <c r="D17" s="12">
        <f t="shared" si="2"/>
        <v>56.22</v>
      </c>
      <c r="E17" s="12"/>
      <c r="G17" s="25" t="s">
        <v>16</v>
      </c>
      <c r="H17" s="12">
        <f>SUM(H10:H16)</f>
        <v>671</v>
      </c>
      <c r="I17" s="12">
        <f t="shared" ref="I17:J17" si="3">SUM(I10:I16)</f>
        <v>639</v>
      </c>
      <c r="J17" s="12">
        <f t="shared" si="3"/>
        <v>79.09</v>
      </c>
      <c r="K17" s="12"/>
    </row>
    <row r="18" spans="1:18" customFormat="1" ht="14.6" x14ac:dyDescent="0.4">
      <c r="A18" s="16" t="s">
        <v>63</v>
      </c>
    </row>
    <row r="19" spans="1:18" x14ac:dyDescent="0.4">
      <c r="A19" s="16" t="s">
        <v>4</v>
      </c>
    </row>
    <row r="20" spans="1:18" x14ac:dyDescent="0.4">
      <c r="A20" s="16"/>
    </row>
    <row r="21" spans="1:18" customFormat="1" x14ac:dyDescent="0.4">
      <c r="A21" s="2"/>
    </row>
    <row r="22" spans="1:18" s="5" customFormat="1" x14ac:dyDescent="0.4">
      <c r="A22" s="4" t="s">
        <v>3</v>
      </c>
    </row>
    <row r="23" spans="1:18" ht="30" customHeight="1" x14ac:dyDescent="0.5">
      <c r="A23" s="17" t="s">
        <v>0</v>
      </c>
      <c r="B23" s="6" t="s">
        <v>1</v>
      </c>
      <c r="J23" s="15"/>
      <c r="K23" s="15"/>
      <c r="L23" s="15"/>
      <c r="M23" s="15"/>
      <c r="N23" s="15"/>
      <c r="O23" s="15"/>
      <c r="P23" s="15"/>
      <c r="Q23" s="15"/>
      <c r="R23" s="7"/>
    </row>
    <row r="24" spans="1:18" ht="18" customHeight="1" x14ac:dyDescent="0.4">
      <c r="A24" s="14" t="s">
        <v>207</v>
      </c>
      <c r="B24" s="8" t="s">
        <v>49</v>
      </c>
      <c r="C24" s="18"/>
      <c r="J24" s="15"/>
      <c r="K24" s="15"/>
      <c r="L24" s="15"/>
      <c r="M24" s="15"/>
      <c r="N24" s="15"/>
      <c r="O24" s="15"/>
      <c r="P24" s="19"/>
    </row>
    <row r="25" spans="1:18" ht="15.65" customHeight="1" x14ac:dyDescent="0.5">
      <c r="B25" s="77" t="s">
        <v>45</v>
      </c>
      <c r="C25" s="78"/>
      <c r="D25" s="78"/>
      <c r="E25" s="78"/>
      <c r="H25" s="15"/>
      <c r="I25" s="15"/>
      <c r="J25" s="15"/>
      <c r="K25" s="15"/>
      <c r="L25" s="15"/>
      <c r="M25" s="15"/>
      <c r="N25" s="15"/>
      <c r="O25" s="15"/>
      <c r="P25" s="15"/>
    </row>
    <row r="26" spans="1:18" ht="75" x14ac:dyDescent="0.5">
      <c r="A26" s="9" t="s">
        <v>2</v>
      </c>
      <c r="B26" s="13" t="s">
        <v>58</v>
      </c>
      <c r="C26" s="13" t="s">
        <v>46</v>
      </c>
      <c r="D26" s="13" t="s">
        <v>47</v>
      </c>
      <c r="E26" s="20" t="s">
        <v>60</v>
      </c>
      <c r="F26" s="15"/>
      <c r="G26" s="15"/>
      <c r="H26" s="15"/>
      <c r="I26" s="15"/>
      <c r="J26" s="15"/>
      <c r="K26" s="15"/>
      <c r="L26" s="15"/>
      <c r="M26" s="15"/>
      <c r="N26" s="15"/>
    </row>
    <row r="27" spans="1:18" x14ac:dyDescent="0.4">
      <c r="A27" s="11" t="s">
        <v>209</v>
      </c>
      <c r="B27" s="12">
        <v>76.900000000000006</v>
      </c>
      <c r="C27" s="12">
        <v>1011</v>
      </c>
      <c r="D27" s="12">
        <v>458</v>
      </c>
      <c r="E27" s="12">
        <f t="shared" ref="E27" si="4">ROUND(100*(C27-D27)/D27,2)</f>
        <v>120.74</v>
      </c>
      <c r="F27" s="15"/>
      <c r="G27" s="15"/>
      <c r="H27" s="15"/>
      <c r="I27" s="15"/>
      <c r="J27" s="15"/>
      <c r="K27" s="15"/>
      <c r="L27" s="15"/>
      <c r="M27" s="15"/>
      <c r="N27" s="15"/>
    </row>
    <row r="28" spans="1:18" x14ac:dyDescent="0.4">
      <c r="A28" s="25" t="s">
        <v>16</v>
      </c>
      <c r="B28" s="14"/>
      <c r="C28" s="14"/>
      <c r="D28" s="14"/>
      <c r="E28" s="14"/>
      <c r="F28" s="15" t="s">
        <v>210</v>
      </c>
    </row>
    <row r="29" spans="1:18" s="15" customFormat="1" x14ac:dyDescent="0.4">
      <c r="A29" s="16" t="s">
        <v>57</v>
      </c>
      <c r="B29" s="16"/>
      <c r="C29" s="16"/>
      <c r="H29" s="2"/>
      <c r="I29" s="2"/>
      <c r="J29" s="2"/>
      <c r="K29" s="2"/>
      <c r="L29" s="2"/>
      <c r="M29" s="2"/>
      <c r="N29" s="2"/>
      <c r="O29" s="2"/>
      <c r="P29" s="2"/>
    </row>
    <row r="30" spans="1:18" s="15" customFormat="1" x14ac:dyDescent="0.4">
      <c r="A30" s="16" t="s">
        <v>59</v>
      </c>
      <c r="B30" s="16"/>
      <c r="C30" s="16"/>
      <c r="H30" s="2"/>
      <c r="I30" s="2"/>
      <c r="J30" s="2"/>
      <c r="K30" s="2"/>
      <c r="L30" s="2"/>
      <c r="M30" s="2"/>
      <c r="N30" s="2"/>
      <c r="O30" s="2"/>
      <c r="P30" s="2"/>
    </row>
    <row r="33" spans="1:16" x14ac:dyDescent="0.4">
      <c r="A33" s="4" t="s">
        <v>5</v>
      </c>
      <c r="B33" s="21"/>
      <c r="C33" s="22"/>
    </row>
    <row r="34" spans="1:16" s="3" customFormat="1" ht="204" customHeight="1" x14ac:dyDescent="0.55000000000000004">
      <c r="A34" s="23" t="s">
        <v>6</v>
      </c>
      <c r="B34" s="68" t="s">
        <v>211</v>
      </c>
      <c r="C34" s="24"/>
      <c r="H34" s="2"/>
      <c r="I34" s="2"/>
      <c r="J34" s="2"/>
      <c r="K34" s="2"/>
      <c r="L34" s="2"/>
      <c r="M34" s="2"/>
      <c r="N34" s="2"/>
      <c r="O34" s="2"/>
      <c r="P34" s="2"/>
    </row>
    <row r="35" spans="1:16" s="3" customFormat="1" ht="156.44999999999999" customHeight="1" x14ac:dyDescent="0.55000000000000004">
      <c r="A35" s="23" t="s">
        <v>8</v>
      </c>
      <c r="B35" s="23" t="s">
        <v>212</v>
      </c>
      <c r="C35" s="24"/>
      <c r="H35" s="2"/>
      <c r="I35" s="2"/>
      <c r="J35" s="2"/>
      <c r="K35" s="2"/>
      <c r="L35" s="2"/>
      <c r="M35" s="2"/>
      <c r="N35" s="2"/>
      <c r="O35" s="2"/>
      <c r="P35" s="2"/>
    </row>
  </sheetData>
  <mergeCells count="3">
    <mergeCell ref="B8:E8"/>
    <mergeCell ref="H8:K8"/>
    <mergeCell ref="B25:E2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O61"/>
  <sheetViews>
    <sheetView topLeftCell="A50" zoomScale="85" zoomScaleNormal="85" workbookViewId="0">
      <selection activeCell="B61" sqref="B61"/>
    </sheetView>
  </sheetViews>
  <sheetFormatPr defaultColWidth="9.07421875" defaultRowHeight="16.75" x14ac:dyDescent="0.55000000000000004"/>
  <cols>
    <col min="1" max="1" width="19.61328125" style="26" customWidth="1"/>
    <col min="2" max="2" width="18.61328125" style="26" customWidth="1"/>
    <col min="3" max="3" width="16.921875" style="26" customWidth="1"/>
    <col min="4" max="5" width="15.4609375" style="26" customWidth="1"/>
    <col min="6" max="7" width="16.07421875" style="26" customWidth="1"/>
    <col min="8" max="8" width="16.15234375" style="26" customWidth="1"/>
    <col min="9" max="12" width="22.61328125" style="26" customWidth="1"/>
    <col min="13" max="13" width="28.84375" style="26" customWidth="1"/>
    <col min="14" max="16384" width="9.07421875" style="26"/>
  </cols>
  <sheetData>
    <row r="1" spans="1:15" s="34" customFormat="1" ht="17.600000000000001" x14ac:dyDescent="0.4">
      <c r="A1" s="35" t="s">
        <v>50</v>
      </c>
      <c r="B1" s="35"/>
    </row>
    <row r="2" spans="1:15" x14ac:dyDescent="0.55000000000000004">
      <c r="A2" s="6" t="s">
        <v>0</v>
      </c>
      <c r="B2" s="6" t="s">
        <v>1</v>
      </c>
      <c r="H2" s="31"/>
    </row>
    <row r="3" spans="1:15" x14ac:dyDescent="0.55000000000000004">
      <c r="A3" s="32" t="s">
        <v>207</v>
      </c>
      <c r="B3" s="32" t="s">
        <v>206</v>
      </c>
      <c r="H3" s="31"/>
    </row>
    <row r="4" spans="1:15" ht="40.299999999999997" x14ac:dyDescent="0.55000000000000004">
      <c r="A4" s="57" t="s">
        <v>28</v>
      </c>
      <c r="B4" s="58" t="s">
        <v>27</v>
      </c>
      <c r="C4" s="58" t="s">
        <v>26</v>
      </c>
      <c r="D4" s="58" t="s">
        <v>71</v>
      </c>
      <c r="E4" s="58" t="s">
        <v>72</v>
      </c>
      <c r="F4" s="58" t="s">
        <v>25</v>
      </c>
      <c r="G4" s="58" t="s">
        <v>73</v>
      </c>
      <c r="H4" s="58" t="s">
        <v>74</v>
      </c>
      <c r="I4" s="58" t="s">
        <v>75</v>
      </c>
      <c r="J4" s="58" t="s">
        <v>76</v>
      </c>
      <c r="K4" s="58" t="s">
        <v>77</v>
      </c>
      <c r="L4" s="58" t="s">
        <v>78</v>
      </c>
      <c r="M4" s="58" t="s">
        <v>24</v>
      </c>
      <c r="N4" s="63" t="s">
        <v>197</v>
      </c>
      <c r="O4" s="58" t="s">
        <v>198</v>
      </c>
    </row>
    <row r="5" spans="1:15" ht="43.75" x14ac:dyDescent="0.55000000000000004">
      <c r="A5" s="61" t="s">
        <v>79</v>
      </c>
      <c r="B5" s="62" t="s">
        <v>22</v>
      </c>
      <c r="C5" s="61" t="s">
        <v>80</v>
      </c>
      <c r="D5" s="61" t="s">
        <v>81</v>
      </c>
      <c r="E5" s="61" t="s">
        <v>208</v>
      </c>
      <c r="F5" s="61" t="s">
        <v>82</v>
      </c>
      <c r="G5" s="61" t="s">
        <v>83</v>
      </c>
      <c r="H5" s="61" t="s">
        <v>84</v>
      </c>
      <c r="I5" s="60" t="s">
        <v>200</v>
      </c>
      <c r="J5" s="60" t="s">
        <v>201</v>
      </c>
      <c r="K5" s="60" t="s">
        <v>202</v>
      </c>
      <c r="L5" s="60" t="s">
        <v>203</v>
      </c>
      <c r="M5" s="60" t="s">
        <v>204</v>
      </c>
      <c r="N5" s="61" t="s">
        <v>199</v>
      </c>
      <c r="O5" s="61">
        <v>100</v>
      </c>
    </row>
    <row r="6" spans="1:15" ht="72.900000000000006" x14ac:dyDescent="0.55000000000000004">
      <c r="A6" s="61" t="s">
        <v>85</v>
      </c>
      <c r="B6" s="62" t="s">
        <v>22</v>
      </c>
      <c r="C6" s="61" t="s">
        <v>86</v>
      </c>
      <c r="D6" s="61" t="s">
        <v>87</v>
      </c>
      <c r="E6" s="61" t="s">
        <v>208</v>
      </c>
      <c r="F6" s="61" t="s">
        <v>82</v>
      </c>
      <c r="G6" s="61" t="s">
        <v>83</v>
      </c>
      <c r="H6" s="61" t="s">
        <v>88</v>
      </c>
      <c r="I6" s="60" t="s">
        <v>200</v>
      </c>
      <c r="J6" s="60" t="s">
        <v>201</v>
      </c>
      <c r="K6" s="60" t="s">
        <v>202</v>
      </c>
      <c r="L6" s="60" t="s">
        <v>203</v>
      </c>
      <c r="M6" s="60" t="s">
        <v>204</v>
      </c>
      <c r="N6" s="61" t="s">
        <v>11</v>
      </c>
      <c r="O6" s="61">
        <v>1229</v>
      </c>
    </row>
    <row r="7" spans="1:15" ht="87.45" x14ac:dyDescent="0.55000000000000004">
      <c r="A7" s="61" t="s">
        <v>89</v>
      </c>
      <c r="B7" s="62" t="s">
        <v>22</v>
      </c>
      <c r="C7" s="61" t="s">
        <v>90</v>
      </c>
      <c r="D7" s="61" t="s">
        <v>91</v>
      </c>
      <c r="E7" s="61" t="s">
        <v>208</v>
      </c>
      <c r="F7" s="61" t="s">
        <v>82</v>
      </c>
      <c r="G7" s="61" t="s">
        <v>83</v>
      </c>
      <c r="H7" s="61" t="s">
        <v>92</v>
      </c>
      <c r="I7" s="60" t="s">
        <v>200</v>
      </c>
      <c r="J7" s="60" t="s">
        <v>201</v>
      </c>
      <c r="K7" s="60" t="s">
        <v>202</v>
      </c>
      <c r="L7" s="60" t="s">
        <v>203</v>
      </c>
      <c r="M7" s="60" t="s">
        <v>204</v>
      </c>
      <c r="N7" s="61" t="s">
        <v>11</v>
      </c>
      <c r="O7" s="61">
        <v>164</v>
      </c>
    </row>
    <row r="8" spans="1:15" ht="87.45" x14ac:dyDescent="0.55000000000000004">
      <c r="A8" s="61" t="s">
        <v>93</v>
      </c>
      <c r="B8" s="62" t="s">
        <v>22</v>
      </c>
      <c r="C8" s="61" t="s">
        <v>94</v>
      </c>
      <c r="D8" s="61" t="s">
        <v>95</v>
      </c>
      <c r="E8" s="61" t="s">
        <v>208</v>
      </c>
      <c r="F8" s="61" t="s">
        <v>82</v>
      </c>
      <c r="G8" s="61" t="s">
        <v>83</v>
      </c>
      <c r="H8" s="61" t="s">
        <v>96</v>
      </c>
      <c r="I8" s="60" t="s">
        <v>200</v>
      </c>
      <c r="J8" s="60" t="s">
        <v>201</v>
      </c>
      <c r="K8" s="60" t="s">
        <v>202</v>
      </c>
      <c r="L8" s="60" t="s">
        <v>203</v>
      </c>
      <c r="M8" s="60" t="s">
        <v>204</v>
      </c>
      <c r="N8" s="61" t="s">
        <v>14</v>
      </c>
      <c r="O8" s="61">
        <v>1879</v>
      </c>
    </row>
    <row r="9" spans="1:15" ht="102" x14ac:dyDescent="0.55000000000000004">
      <c r="A9" s="61" t="s">
        <v>97</v>
      </c>
      <c r="B9" s="62" t="s">
        <v>22</v>
      </c>
      <c r="C9" s="61" t="s">
        <v>98</v>
      </c>
      <c r="D9" s="61" t="s">
        <v>87</v>
      </c>
      <c r="E9" s="61" t="s">
        <v>208</v>
      </c>
      <c r="F9" s="61" t="s">
        <v>82</v>
      </c>
      <c r="G9" s="61" t="s">
        <v>83</v>
      </c>
      <c r="H9" s="61" t="s">
        <v>99</v>
      </c>
      <c r="I9" s="60" t="s">
        <v>200</v>
      </c>
      <c r="J9" s="60" t="s">
        <v>201</v>
      </c>
      <c r="K9" s="60" t="s">
        <v>202</v>
      </c>
      <c r="L9" s="60" t="s">
        <v>203</v>
      </c>
      <c r="M9" s="60" t="s">
        <v>204</v>
      </c>
      <c r="N9" s="61" t="s">
        <v>9</v>
      </c>
      <c r="O9" s="61">
        <v>2157</v>
      </c>
    </row>
    <row r="10" spans="1:15" ht="72.900000000000006" x14ac:dyDescent="0.55000000000000004">
      <c r="A10" s="61" t="s">
        <v>100</v>
      </c>
      <c r="B10" s="61" t="s">
        <v>21</v>
      </c>
      <c r="C10" s="61" t="s">
        <v>101</v>
      </c>
      <c r="D10" s="61" t="s">
        <v>87</v>
      </c>
      <c r="E10" s="61" t="s">
        <v>208</v>
      </c>
      <c r="F10" s="61" t="s">
        <v>82</v>
      </c>
      <c r="G10" s="61" t="s">
        <v>83</v>
      </c>
      <c r="H10" s="61" t="s">
        <v>102</v>
      </c>
      <c r="I10" s="60" t="s">
        <v>200</v>
      </c>
      <c r="J10" s="60" t="s">
        <v>201</v>
      </c>
      <c r="K10" s="60" t="s">
        <v>202</v>
      </c>
      <c r="L10" s="60" t="s">
        <v>203</v>
      </c>
      <c r="M10" s="60" t="s">
        <v>204</v>
      </c>
      <c r="N10" s="61" t="s">
        <v>11</v>
      </c>
      <c r="O10" s="61">
        <v>249</v>
      </c>
    </row>
    <row r="11" spans="1:15" ht="58.3" x14ac:dyDescent="0.55000000000000004">
      <c r="A11" s="61" t="s">
        <v>103</v>
      </c>
      <c r="B11" s="62" t="s">
        <v>22</v>
      </c>
      <c r="C11" s="61" t="s">
        <v>94</v>
      </c>
      <c r="D11" s="61" t="s">
        <v>95</v>
      </c>
      <c r="E11" s="61" t="s">
        <v>208</v>
      </c>
      <c r="F11" s="61" t="s">
        <v>82</v>
      </c>
      <c r="G11" s="61" t="s">
        <v>83</v>
      </c>
      <c r="H11" s="61" t="s">
        <v>104</v>
      </c>
      <c r="I11" s="60" t="s">
        <v>200</v>
      </c>
      <c r="J11" s="60" t="s">
        <v>201</v>
      </c>
      <c r="K11" s="60" t="s">
        <v>202</v>
      </c>
      <c r="L11" s="60" t="s">
        <v>203</v>
      </c>
      <c r="M11" s="60" t="s">
        <v>204</v>
      </c>
      <c r="N11" s="61" t="s">
        <v>14</v>
      </c>
      <c r="O11" s="61">
        <v>2649</v>
      </c>
    </row>
    <row r="12" spans="1:15" ht="43.75" x14ac:dyDescent="0.55000000000000004">
      <c r="A12" s="61" t="s">
        <v>105</v>
      </c>
      <c r="B12" s="62" t="s">
        <v>22</v>
      </c>
      <c r="C12" s="61" t="s">
        <v>106</v>
      </c>
      <c r="D12" s="61" t="s">
        <v>107</v>
      </c>
      <c r="E12" s="61" t="s">
        <v>208</v>
      </c>
      <c r="F12" s="61" t="s">
        <v>82</v>
      </c>
      <c r="G12" s="61" t="s">
        <v>83</v>
      </c>
      <c r="H12" s="61" t="s">
        <v>108</v>
      </c>
      <c r="I12" s="60" t="s">
        <v>200</v>
      </c>
      <c r="J12" s="60" t="s">
        <v>201</v>
      </c>
      <c r="K12" s="60" t="s">
        <v>202</v>
      </c>
      <c r="L12" s="60" t="s">
        <v>203</v>
      </c>
      <c r="M12" s="60" t="s">
        <v>204</v>
      </c>
      <c r="N12" s="61" t="s">
        <v>9</v>
      </c>
      <c r="O12" s="61">
        <v>2670</v>
      </c>
    </row>
    <row r="13" spans="1:15" ht="43.75" x14ac:dyDescent="0.55000000000000004">
      <c r="A13" s="61" t="s">
        <v>109</v>
      </c>
      <c r="B13" s="61" t="s">
        <v>20</v>
      </c>
      <c r="C13" s="61" t="s">
        <v>110</v>
      </c>
      <c r="D13" s="61" t="s">
        <v>87</v>
      </c>
      <c r="E13" s="61" t="s">
        <v>208</v>
      </c>
      <c r="F13" s="61" t="s">
        <v>82</v>
      </c>
      <c r="G13" s="61" t="s">
        <v>83</v>
      </c>
      <c r="H13" s="61" t="s">
        <v>111</v>
      </c>
      <c r="I13" s="60" t="s">
        <v>200</v>
      </c>
      <c r="J13" s="60" t="s">
        <v>201</v>
      </c>
      <c r="K13" s="60" t="s">
        <v>202</v>
      </c>
      <c r="L13" s="60" t="s">
        <v>203</v>
      </c>
      <c r="M13" s="60" t="s">
        <v>204</v>
      </c>
      <c r="N13" s="61" t="s">
        <v>14</v>
      </c>
      <c r="O13" s="61">
        <v>2764</v>
      </c>
    </row>
    <row r="14" spans="1:15" ht="87.45" x14ac:dyDescent="0.55000000000000004">
      <c r="A14" s="61" t="s">
        <v>112</v>
      </c>
      <c r="B14" s="62" t="s">
        <v>22</v>
      </c>
      <c r="C14" s="61" t="s">
        <v>113</v>
      </c>
      <c r="D14" s="61" t="s">
        <v>95</v>
      </c>
      <c r="E14" s="61" t="s">
        <v>208</v>
      </c>
      <c r="F14" s="61" t="s">
        <v>82</v>
      </c>
      <c r="G14" s="61" t="s">
        <v>83</v>
      </c>
      <c r="H14" s="61" t="s">
        <v>114</v>
      </c>
      <c r="I14" s="60" t="s">
        <v>200</v>
      </c>
      <c r="J14" s="60" t="s">
        <v>201</v>
      </c>
      <c r="K14" s="60" t="s">
        <v>202</v>
      </c>
      <c r="L14" s="60" t="s">
        <v>203</v>
      </c>
      <c r="M14" s="60" t="s">
        <v>204</v>
      </c>
      <c r="N14" s="61" t="s">
        <v>11</v>
      </c>
      <c r="O14" s="61">
        <v>3288</v>
      </c>
    </row>
    <row r="15" spans="1:15" ht="102" x14ac:dyDescent="0.55000000000000004">
      <c r="A15" s="61" t="s">
        <v>115</v>
      </c>
      <c r="B15" s="62" t="s">
        <v>22</v>
      </c>
      <c r="C15" s="61" t="s">
        <v>116</v>
      </c>
      <c r="D15" s="61" t="s">
        <v>107</v>
      </c>
      <c r="E15" s="61" t="s">
        <v>208</v>
      </c>
      <c r="F15" s="61" t="s">
        <v>82</v>
      </c>
      <c r="G15" s="61" t="s">
        <v>83</v>
      </c>
      <c r="H15" s="61" t="s">
        <v>117</v>
      </c>
      <c r="I15" s="60" t="s">
        <v>200</v>
      </c>
      <c r="J15" s="60" t="s">
        <v>201</v>
      </c>
      <c r="K15" s="60" t="s">
        <v>202</v>
      </c>
      <c r="L15" s="60" t="s">
        <v>203</v>
      </c>
      <c r="M15" s="60" t="s">
        <v>204</v>
      </c>
      <c r="N15" s="61" t="s">
        <v>10</v>
      </c>
      <c r="O15" s="61">
        <v>3429</v>
      </c>
    </row>
    <row r="16" spans="1:15" ht="102" x14ac:dyDescent="0.55000000000000004">
      <c r="A16" s="61" t="s">
        <v>118</v>
      </c>
      <c r="B16" s="62" t="s">
        <v>22</v>
      </c>
      <c r="C16" s="61" t="s">
        <v>98</v>
      </c>
      <c r="D16" s="61" t="s">
        <v>87</v>
      </c>
      <c r="E16" s="61" t="s">
        <v>208</v>
      </c>
      <c r="F16" s="61" t="s">
        <v>82</v>
      </c>
      <c r="G16" s="61" t="s">
        <v>83</v>
      </c>
      <c r="H16" s="61" t="s">
        <v>119</v>
      </c>
      <c r="I16" s="60" t="s">
        <v>200</v>
      </c>
      <c r="J16" s="60" t="s">
        <v>201</v>
      </c>
      <c r="K16" s="60" t="s">
        <v>202</v>
      </c>
      <c r="L16" s="60" t="s">
        <v>203</v>
      </c>
      <c r="M16" s="60" t="s">
        <v>204</v>
      </c>
      <c r="N16" s="61" t="s">
        <v>11</v>
      </c>
      <c r="O16" s="61">
        <v>353</v>
      </c>
    </row>
    <row r="17" spans="1:15" ht="102" x14ac:dyDescent="0.55000000000000004">
      <c r="A17" s="61" t="s">
        <v>120</v>
      </c>
      <c r="B17" s="62" t="s">
        <v>22</v>
      </c>
      <c r="C17" s="61" t="s">
        <v>94</v>
      </c>
      <c r="D17" s="61" t="s">
        <v>87</v>
      </c>
      <c r="E17" s="61" t="s">
        <v>208</v>
      </c>
      <c r="F17" s="61" t="s">
        <v>82</v>
      </c>
      <c r="G17" s="61" t="s">
        <v>83</v>
      </c>
      <c r="H17" s="61" t="s">
        <v>121</v>
      </c>
      <c r="I17" s="60" t="s">
        <v>200</v>
      </c>
      <c r="J17" s="60" t="s">
        <v>201</v>
      </c>
      <c r="K17" s="60" t="s">
        <v>202</v>
      </c>
      <c r="L17" s="60" t="s">
        <v>203</v>
      </c>
      <c r="M17" s="60" t="s">
        <v>204</v>
      </c>
      <c r="N17" s="61" t="s">
        <v>10</v>
      </c>
      <c r="O17" s="61">
        <v>3884</v>
      </c>
    </row>
    <row r="18" spans="1:15" ht="102" x14ac:dyDescent="0.55000000000000004">
      <c r="A18" s="61" t="s">
        <v>122</v>
      </c>
      <c r="B18" s="62" t="s">
        <v>22</v>
      </c>
      <c r="C18" s="61" t="s">
        <v>94</v>
      </c>
      <c r="D18" s="61" t="s">
        <v>95</v>
      </c>
      <c r="E18" s="61" t="s">
        <v>208</v>
      </c>
      <c r="F18" s="61" t="s">
        <v>82</v>
      </c>
      <c r="G18" s="61" t="s">
        <v>83</v>
      </c>
      <c r="H18" s="61" t="s">
        <v>123</v>
      </c>
      <c r="I18" s="60" t="s">
        <v>200</v>
      </c>
      <c r="J18" s="60" t="s">
        <v>201</v>
      </c>
      <c r="K18" s="60" t="s">
        <v>202</v>
      </c>
      <c r="L18" s="60" t="s">
        <v>203</v>
      </c>
      <c r="M18" s="60" t="s">
        <v>204</v>
      </c>
      <c r="N18" s="61" t="s">
        <v>10</v>
      </c>
      <c r="O18" s="61">
        <v>3894</v>
      </c>
    </row>
    <row r="19" spans="1:15" ht="29.15" x14ac:dyDescent="0.55000000000000004">
      <c r="A19" s="61" t="s">
        <v>124</v>
      </c>
      <c r="B19" s="62" t="s">
        <v>22</v>
      </c>
      <c r="C19" s="61" t="s">
        <v>125</v>
      </c>
      <c r="D19" s="61" t="s">
        <v>95</v>
      </c>
      <c r="E19" s="61" t="s">
        <v>208</v>
      </c>
      <c r="F19" s="61" t="s">
        <v>82</v>
      </c>
      <c r="G19" s="61" t="s">
        <v>83</v>
      </c>
      <c r="H19" s="61" t="s">
        <v>126</v>
      </c>
      <c r="I19" s="60" t="s">
        <v>200</v>
      </c>
      <c r="J19" s="60" t="s">
        <v>201</v>
      </c>
      <c r="K19" s="60" t="s">
        <v>202</v>
      </c>
      <c r="L19" s="60" t="s">
        <v>203</v>
      </c>
      <c r="M19" s="60" t="s">
        <v>204</v>
      </c>
      <c r="N19" s="61" t="s">
        <v>9</v>
      </c>
      <c r="O19" s="61">
        <v>396</v>
      </c>
    </row>
    <row r="20" spans="1:15" ht="43.75" x14ac:dyDescent="0.55000000000000004">
      <c r="A20" s="61" t="s">
        <v>127</v>
      </c>
      <c r="B20" s="62" t="s">
        <v>22</v>
      </c>
      <c r="C20" s="61" t="s">
        <v>94</v>
      </c>
      <c r="D20" s="61" t="s">
        <v>128</v>
      </c>
      <c r="E20" s="61" t="s">
        <v>208</v>
      </c>
      <c r="F20" s="61" t="s">
        <v>82</v>
      </c>
      <c r="G20" s="61" t="s">
        <v>83</v>
      </c>
      <c r="H20" s="61" t="s">
        <v>129</v>
      </c>
      <c r="I20" s="60" t="s">
        <v>200</v>
      </c>
      <c r="J20" s="60" t="s">
        <v>201</v>
      </c>
      <c r="K20" s="60" t="s">
        <v>202</v>
      </c>
      <c r="L20" s="60" t="s">
        <v>203</v>
      </c>
      <c r="M20" s="60" t="s">
        <v>204</v>
      </c>
      <c r="N20" s="61" t="s">
        <v>11</v>
      </c>
      <c r="O20" s="61">
        <v>4482</v>
      </c>
    </row>
    <row r="21" spans="1:15" ht="87.45" x14ac:dyDescent="0.55000000000000004">
      <c r="A21" s="61" t="s">
        <v>130</v>
      </c>
      <c r="B21" s="62" t="s">
        <v>22</v>
      </c>
      <c r="C21" s="61" t="s">
        <v>94</v>
      </c>
      <c r="D21" s="61" t="s">
        <v>95</v>
      </c>
      <c r="E21" s="61" t="s">
        <v>208</v>
      </c>
      <c r="F21" s="61" t="s">
        <v>82</v>
      </c>
      <c r="G21" s="61" t="s">
        <v>83</v>
      </c>
      <c r="H21" s="61" t="s">
        <v>131</v>
      </c>
      <c r="I21" s="60" t="s">
        <v>200</v>
      </c>
      <c r="J21" s="60" t="s">
        <v>201</v>
      </c>
      <c r="K21" s="60" t="s">
        <v>202</v>
      </c>
      <c r="L21" s="60" t="s">
        <v>203</v>
      </c>
      <c r="M21" s="60" t="s">
        <v>204</v>
      </c>
      <c r="N21" s="61" t="s">
        <v>11</v>
      </c>
      <c r="O21" s="61">
        <v>4536</v>
      </c>
    </row>
    <row r="22" spans="1:15" ht="58.3" x14ac:dyDescent="0.55000000000000004">
      <c r="A22" s="61" t="s">
        <v>132</v>
      </c>
      <c r="B22" s="61" t="s">
        <v>19</v>
      </c>
      <c r="C22" s="61" t="s">
        <v>101</v>
      </c>
      <c r="D22" s="61" t="s">
        <v>87</v>
      </c>
      <c r="E22" s="61" t="s">
        <v>208</v>
      </c>
      <c r="F22" s="61" t="s">
        <v>82</v>
      </c>
      <c r="G22" s="61" t="s">
        <v>83</v>
      </c>
      <c r="H22" s="61" t="s">
        <v>133</v>
      </c>
      <c r="I22" s="60" t="s">
        <v>200</v>
      </c>
      <c r="J22" s="60" t="s">
        <v>201</v>
      </c>
      <c r="K22" s="60" t="s">
        <v>202</v>
      </c>
      <c r="L22" s="60" t="s">
        <v>203</v>
      </c>
      <c r="M22" s="60" t="s">
        <v>204</v>
      </c>
      <c r="N22" s="61" t="s">
        <v>14</v>
      </c>
      <c r="O22" s="61">
        <v>4537</v>
      </c>
    </row>
    <row r="23" spans="1:15" ht="29.15" x14ac:dyDescent="0.55000000000000004">
      <c r="A23" s="61" t="s">
        <v>134</v>
      </c>
      <c r="B23" s="61" t="s">
        <v>21</v>
      </c>
      <c r="C23" s="61" t="s">
        <v>135</v>
      </c>
      <c r="D23" s="61" t="s">
        <v>136</v>
      </c>
      <c r="E23" s="61" t="s">
        <v>208</v>
      </c>
      <c r="F23" s="61" t="s">
        <v>82</v>
      </c>
      <c r="G23" s="61" t="s">
        <v>83</v>
      </c>
      <c r="H23" s="61" t="s">
        <v>137</v>
      </c>
      <c r="I23" s="60" t="s">
        <v>200</v>
      </c>
      <c r="J23" s="60" t="s">
        <v>201</v>
      </c>
      <c r="K23" s="60" t="s">
        <v>202</v>
      </c>
      <c r="L23" s="60" t="s">
        <v>203</v>
      </c>
      <c r="M23" s="60" t="s">
        <v>204</v>
      </c>
      <c r="N23" s="61" t="s">
        <v>13</v>
      </c>
      <c r="O23" s="61">
        <v>4668</v>
      </c>
    </row>
    <row r="24" spans="1:15" ht="72.900000000000006" x14ac:dyDescent="0.55000000000000004">
      <c r="A24" s="61" t="s">
        <v>138</v>
      </c>
      <c r="B24" s="61" t="s">
        <v>19</v>
      </c>
      <c r="C24" s="61" t="s">
        <v>139</v>
      </c>
      <c r="D24" s="61" t="s">
        <v>81</v>
      </c>
      <c r="E24" s="61" t="s">
        <v>208</v>
      </c>
      <c r="F24" s="61" t="s">
        <v>82</v>
      </c>
      <c r="G24" s="61" t="s">
        <v>83</v>
      </c>
      <c r="H24" s="61" t="s">
        <v>140</v>
      </c>
      <c r="I24" s="60" t="s">
        <v>200</v>
      </c>
      <c r="J24" s="60" t="s">
        <v>201</v>
      </c>
      <c r="K24" s="60" t="s">
        <v>202</v>
      </c>
      <c r="L24" s="60" t="s">
        <v>203</v>
      </c>
      <c r="M24" s="60" t="s">
        <v>204</v>
      </c>
      <c r="N24" s="61" t="s">
        <v>11</v>
      </c>
      <c r="O24" s="61">
        <v>4840</v>
      </c>
    </row>
    <row r="25" spans="1:15" ht="29.15" x14ac:dyDescent="0.55000000000000004">
      <c r="A25" s="61" t="s">
        <v>141</v>
      </c>
      <c r="B25" s="62" t="s">
        <v>22</v>
      </c>
      <c r="C25" s="61" t="s">
        <v>94</v>
      </c>
      <c r="D25" s="61" t="s">
        <v>87</v>
      </c>
      <c r="E25" s="61" t="s">
        <v>208</v>
      </c>
      <c r="F25" s="61" t="s">
        <v>82</v>
      </c>
      <c r="G25" s="61" t="s">
        <v>83</v>
      </c>
      <c r="H25" s="61" t="s">
        <v>142</v>
      </c>
      <c r="I25" s="60" t="s">
        <v>200</v>
      </c>
      <c r="J25" s="60" t="s">
        <v>201</v>
      </c>
      <c r="K25" s="60" t="s">
        <v>202</v>
      </c>
      <c r="L25" s="60" t="s">
        <v>203</v>
      </c>
      <c r="M25" s="60" t="s">
        <v>204</v>
      </c>
      <c r="N25" s="61" t="s">
        <v>14</v>
      </c>
      <c r="O25" s="61">
        <v>485</v>
      </c>
    </row>
    <row r="26" spans="1:15" ht="43.75" x14ac:dyDescent="0.55000000000000004">
      <c r="A26" s="61" t="s">
        <v>143</v>
      </c>
      <c r="B26" s="62" t="s">
        <v>22</v>
      </c>
      <c r="C26" s="61" t="s">
        <v>80</v>
      </c>
      <c r="D26" s="61" t="s">
        <v>95</v>
      </c>
      <c r="E26" s="61" t="s">
        <v>208</v>
      </c>
      <c r="F26" s="61" t="s">
        <v>82</v>
      </c>
      <c r="G26" s="61" t="s">
        <v>83</v>
      </c>
      <c r="H26" s="61" t="s">
        <v>144</v>
      </c>
      <c r="I26" s="60" t="s">
        <v>200</v>
      </c>
      <c r="J26" s="60" t="s">
        <v>201</v>
      </c>
      <c r="K26" s="60" t="s">
        <v>202</v>
      </c>
      <c r="L26" s="60" t="s">
        <v>203</v>
      </c>
      <c r="M26" s="60" t="s">
        <v>204</v>
      </c>
      <c r="N26" s="61" t="s">
        <v>11</v>
      </c>
      <c r="O26" s="61">
        <v>4853</v>
      </c>
    </row>
    <row r="27" spans="1:15" ht="72.900000000000006" x14ac:dyDescent="0.55000000000000004">
      <c r="A27" s="61" t="s">
        <v>145</v>
      </c>
      <c r="B27" s="62" t="s">
        <v>22</v>
      </c>
      <c r="C27" s="61" t="s">
        <v>94</v>
      </c>
      <c r="D27" s="61" t="s">
        <v>146</v>
      </c>
      <c r="E27" s="61" t="s">
        <v>208</v>
      </c>
      <c r="F27" s="61" t="s">
        <v>82</v>
      </c>
      <c r="G27" s="61" t="s">
        <v>83</v>
      </c>
      <c r="H27" s="61" t="s">
        <v>147</v>
      </c>
      <c r="I27" s="60" t="s">
        <v>200</v>
      </c>
      <c r="J27" s="60" t="s">
        <v>201</v>
      </c>
      <c r="K27" s="60" t="s">
        <v>202</v>
      </c>
      <c r="L27" s="60" t="s">
        <v>203</v>
      </c>
      <c r="M27" s="60" t="s">
        <v>204</v>
      </c>
      <c r="N27" s="61" t="s">
        <v>14</v>
      </c>
      <c r="O27" s="61">
        <v>494</v>
      </c>
    </row>
    <row r="28" spans="1:15" ht="58.3" x14ac:dyDescent="0.55000000000000004">
      <c r="A28" s="61" t="s">
        <v>148</v>
      </c>
      <c r="B28" s="62" t="s">
        <v>22</v>
      </c>
      <c r="C28" s="61" t="s">
        <v>135</v>
      </c>
      <c r="D28" s="61" t="s">
        <v>136</v>
      </c>
      <c r="E28" s="61" t="s">
        <v>208</v>
      </c>
      <c r="F28" s="61" t="s">
        <v>82</v>
      </c>
      <c r="G28" s="61" t="s">
        <v>83</v>
      </c>
      <c r="H28" s="61" t="s">
        <v>149</v>
      </c>
      <c r="I28" s="60" t="s">
        <v>200</v>
      </c>
      <c r="J28" s="60" t="s">
        <v>201</v>
      </c>
      <c r="K28" s="60" t="s">
        <v>202</v>
      </c>
      <c r="L28" s="60" t="s">
        <v>203</v>
      </c>
      <c r="M28" s="60" t="s">
        <v>204</v>
      </c>
      <c r="N28" s="61" t="s">
        <v>11</v>
      </c>
      <c r="O28" s="61">
        <v>4957</v>
      </c>
    </row>
    <row r="29" spans="1:15" ht="58.3" x14ac:dyDescent="0.55000000000000004">
      <c r="A29" s="61" t="s">
        <v>150</v>
      </c>
      <c r="B29" s="62" t="s">
        <v>22</v>
      </c>
      <c r="C29" s="61" t="s">
        <v>94</v>
      </c>
      <c r="D29" s="61" t="s">
        <v>95</v>
      </c>
      <c r="E29" s="61" t="s">
        <v>208</v>
      </c>
      <c r="F29" s="61" t="s">
        <v>82</v>
      </c>
      <c r="G29" s="61" t="s">
        <v>83</v>
      </c>
      <c r="H29" s="61" t="s">
        <v>151</v>
      </c>
      <c r="I29" s="60" t="s">
        <v>200</v>
      </c>
      <c r="J29" s="60" t="s">
        <v>201</v>
      </c>
      <c r="K29" s="60" t="s">
        <v>202</v>
      </c>
      <c r="L29" s="60" t="s">
        <v>203</v>
      </c>
      <c r="M29" s="60" t="s">
        <v>204</v>
      </c>
      <c r="N29" s="61" t="s">
        <v>14</v>
      </c>
      <c r="O29" s="61">
        <v>4998</v>
      </c>
    </row>
    <row r="30" spans="1:15" ht="58.3" x14ac:dyDescent="0.55000000000000004">
      <c r="A30" s="61" t="s">
        <v>152</v>
      </c>
      <c r="B30" s="62" t="s">
        <v>22</v>
      </c>
      <c r="C30" s="61" t="s">
        <v>94</v>
      </c>
      <c r="D30" s="61" t="s">
        <v>128</v>
      </c>
      <c r="E30" s="61" t="s">
        <v>208</v>
      </c>
      <c r="F30" s="61" t="s">
        <v>82</v>
      </c>
      <c r="G30" s="61" t="s">
        <v>83</v>
      </c>
      <c r="H30" s="61" t="s">
        <v>153</v>
      </c>
      <c r="I30" s="60" t="s">
        <v>200</v>
      </c>
      <c r="J30" s="60" t="s">
        <v>201</v>
      </c>
      <c r="K30" s="60" t="s">
        <v>202</v>
      </c>
      <c r="L30" s="60" t="s">
        <v>203</v>
      </c>
      <c r="M30" s="60" t="s">
        <v>204</v>
      </c>
      <c r="N30" s="61" t="s">
        <v>10</v>
      </c>
      <c r="O30" s="61">
        <v>5039</v>
      </c>
    </row>
    <row r="31" spans="1:15" ht="29.15" x14ac:dyDescent="0.55000000000000004">
      <c r="A31" s="61" t="s">
        <v>154</v>
      </c>
      <c r="B31" s="62" t="s">
        <v>22</v>
      </c>
      <c r="C31" s="61" t="s">
        <v>94</v>
      </c>
      <c r="D31" s="61" t="s">
        <v>155</v>
      </c>
      <c r="E31" s="61" t="s">
        <v>208</v>
      </c>
      <c r="F31" s="61" t="s">
        <v>82</v>
      </c>
      <c r="G31" s="61" t="s">
        <v>83</v>
      </c>
      <c r="H31" s="61" t="s">
        <v>156</v>
      </c>
      <c r="I31" s="60" t="s">
        <v>200</v>
      </c>
      <c r="J31" s="60" t="s">
        <v>201</v>
      </c>
      <c r="K31" s="60" t="s">
        <v>202</v>
      </c>
      <c r="L31" s="60" t="s">
        <v>203</v>
      </c>
      <c r="M31" s="60" t="s">
        <v>204</v>
      </c>
      <c r="N31" s="61" t="s">
        <v>9</v>
      </c>
      <c r="O31" s="61">
        <v>519</v>
      </c>
    </row>
    <row r="32" spans="1:15" ht="43.75" x14ac:dyDescent="0.55000000000000004">
      <c r="A32" s="61" t="s">
        <v>157</v>
      </c>
      <c r="B32" s="62" t="s">
        <v>22</v>
      </c>
      <c r="C32" s="61" t="s">
        <v>139</v>
      </c>
      <c r="D32" s="61" t="s">
        <v>81</v>
      </c>
      <c r="E32" s="61" t="s">
        <v>208</v>
      </c>
      <c r="F32" s="61" t="s">
        <v>82</v>
      </c>
      <c r="G32" s="61" t="s">
        <v>83</v>
      </c>
      <c r="H32" s="61" t="s">
        <v>158</v>
      </c>
      <c r="I32" s="60" t="s">
        <v>200</v>
      </c>
      <c r="J32" s="60" t="s">
        <v>201</v>
      </c>
      <c r="K32" s="60" t="s">
        <v>202</v>
      </c>
      <c r="L32" s="60" t="s">
        <v>203</v>
      </c>
      <c r="M32" s="60" t="s">
        <v>204</v>
      </c>
      <c r="N32" s="61" t="s">
        <v>11</v>
      </c>
      <c r="O32" s="61">
        <v>545</v>
      </c>
    </row>
    <row r="33" spans="1:15" ht="43.75" x14ac:dyDescent="0.55000000000000004">
      <c r="A33" s="61" t="s">
        <v>159</v>
      </c>
      <c r="B33" s="62" t="s">
        <v>22</v>
      </c>
      <c r="C33" s="61" t="s">
        <v>116</v>
      </c>
      <c r="D33" s="61" t="s">
        <v>107</v>
      </c>
      <c r="E33" s="61" t="s">
        <v>208</v>
      </c>
      <c r="F33" s="61" t="s">
        <v>82</v>
      </c>
      <c r="G33" s="61" t="s">
        <v>83</v>
      </c>
      <c r="H33" s="61" t="s">
        <v>160</v>
      </c>
      <c r="I33" s="60" t="s">
        <v>200</v>
      </c>
      <c r="J33" s="60" t="s">
        <v>201</v>
      </c>
      <c r="K33" s="60" t="s">
        <v>202</v>
      </c>
      <c r="L33" s="60" t="s">
        <v>203</v>
      </c>
      <c r="M33" s="60" t="s">
        <v>204</v>
      </c>
      <c r="N33" s="61" t="s">
        <v>14</v>
      </c>
      <c r="O33" s="61">
        <v>5674</v>
      </c>
    </row>
    <row r="34" spans="1:15" ht="43.75" x14ac:dyDescent="0.55000000000000004">
      <c r="A34" s="61" t="s">
        <v>161</v>
      </c>
      <c r="B34" s="62" t="s">
        <v>22</v>
      </c>
      <c r="C34" s="61" t="s">
        <v>162</v>
      </c>
      <c r="D34" s="61" t="s">
        <v>87</v>
      </c>
      <c r="E34" s="61" t="s">
        <v>208</v>
      </c>
      <c r="F34" s="61" t="s">
        <v>82</v>
      </c>
      <c r="G34" s="61" t="s">
        <v>83</v>
      </c>
      <c r="H34" s="61" t="s">
        <v>163</v>
      </c>
      <c r="I34" s="60" t="s">
        <v>200</v>
      </c>
      <c r="J34" s="60" t="s">
        <v>201</v>
      </c>
      <c r="K34" s="60" t="s">
        <v>202</v>
      </c>
      <c r="L34" s="60" t="s">
        <v>203</v>
      </c>
      <c r="M34" s="60" t="s">
        <v>204</v>
      </c>
      <c r="N34" s="61" t="s">
        <v>199</v>
      </c>
      <c r="O34" s="61">
        <v>5774</v>
      </c>
    </row>
    <row r="35" spans="1:15" ht="58.3" x14ac:dyDescent="0.55000000000000004">
      <c r="A35" s="61" t="s">
        <v>164</v>
      </c>
      <c r="B35" s="62" t="s">
        <v>22</v>
      </c>
      <c r="C35" s="61" t="s">
        <v>94</v>
      </c>
      <c r="D35" s="61" t="s">
        <v>95</v>
      </c>
      <c r="E35" s="61" t="s">
        <v>208</v>
      </c>
      <c r="F35" s="61" t="s">
        <v>82</v>
      </c>
      <c r="G35" s="61" t="s">
        <v>83</v>
      </c>
      <c r="H35" s="61" t="s">
        <v>165</v>
      </c>
      <c r="I35" s="60" t="s">
        <v>200</v>
      </c>
      <c r="J35" s="60" t="s">
        <v>201</v>
      </c>
      <c r="K35" s="60" t="s">
        <v>202</v>
      </c>
      <c r="L35" s="60" t="s">
        <v>203</v>
      </c>
      <c r="M35" s="60" t="s">
        <v>204</v>
      </c>
      <c r="N35" s="61" t="s">
        <v>11</v>
      </c>
      <c r="O35" s="61">
        <v>5842</v>
      </c>
    </row>
    <row r="36" spans="1:15" ht="29.15" x14ac:dyDescent="0.55000000000000004">
      <c r="A36" s="61" t="s">
        <v>166</v>
      </c>
      <c r="B36" s="62" t="s">
        <v>22</v>
      </c>
      <c r="C36" s="61" t="s">
        <v>86</v>
      </c>
      <c r="D36" s="61" t="s">
        <v>87</v>
      </c>
      <c r="E36" s="61" t="s">
        <v>208</v>
      </c>
      <c r="F36" s="61" t="s">
        <v>82</v>
      </c>
      <c r="G36" s="61" t="s">
        <v>83</v>
      </c>
      <c r="H36" s="61" t="s">
        <v>167</v>
      </c>
      <c r="I36" s="60" t="s">
        <v>200</v>
      </c>
      <c r="J36" s="60" t="s">
        <v>201</v>
      </c>
      <c r="K36" s="60" t="s">
        <v>202</v>
      </c>
      <c r="L36" s="60" t="s">
        <v>203</v>
      </c>
      <c r="M36" s="60" t="s">
        <v>204</v>
      </c>
      <c r="N36" s="61" t="s">
        <v>11</v>
      </c>
      <c r="O36" s="61">
        <v>5884</v>
      </c>
    </row>
    <row r="37" spans="1:15" ht="29.15" x14ac:dyDescent="0.55000000000000004">
      <c r="A37" s="61" t="s">
        <v>168</v>
      </c>
      <c r="B37" s="62" t="s">
        <v>22</v>
      </c>
      <c r="C37" s="61" t="s">
        <v>169</v>
      </c>
      <c r="D37" s="61" t="s">
        <v>87</v>
      </c>
      <c r="E37" s="61" t="s">
        <v>208</v>
      </c>
      <c r="F37" s="61" t="s">
        <v>82</v>
      </c>
      <c r="G37" s="61" t="s">
        <v>83</v>
      </c>
      <c r="H37" s="61" t="s">
        <v>170</v>
      </c>
      <c r="I37" s="60" t="s">
        <v>200</v>
      </c>
      <c r="J37" s="60" t="s">
        <v>201</v>
      </c>
      <c r="K37" s="60" t="s">
        <v>202</v>
      </c>
      <c r="L37" s="60" t="s">
        <v>203</v>
      </c>
      <c r="M37" s="60" t="s">
        <v>204</v>
      </c>
      <c r="N37" s="61" t="s">
        <v>11</v>
      </c>
      <c r="O37" s="61">
        <v>5886</v>
      </c>
    </row>
    <row r="38" spans="1:15" ht="72.900000000000006" x14ac:dyDescent="0.55000000000000004">
      <c r="A38" s="61" t="s">
        <v>171</v>
      </c>
      <c r="B38" s="61" t="s">
        <v>19</v>
      </c>
      <c r="C38" s="61" t="s">
        <v>172</v>
      </c>
      <c r="D38" s="61" t="s">
        <v>81</v>
      </c>
      <c r="E38" s="61" t="s">
        <v>208</v>
      </c>
      <c r="F38" s="61" t="s">
        <v>82</v>
      </c>
      <c r="G38" s="61" t="s">
        <v>83</v>
      </c>
      <c r="H38" s="61" t="s">
        <v>173</v>
      </c>
      <c r="I38" s="60" t="s">
        <v>200</v>
      </c>
      <c r="J38" s="60" t="s">
        <v>201</v>
      </c>
      <c r="K38" s="60" t="s">
        <v>202</v>
      </c>
      <c r="L38" s="60" t="s">
        <v>203</v>
      </c>
      <c r="M38" s="60" t="s">
        <v>204</v>
      </c>
      <c r="N38" s="61" t="s">
        <v>11</v>
      </c>
      <c r="O38" s="61">
        <v>5889</v>
      </c>
    </row>
    <row r="39" spans="1:15" ht="29.15" x14ac:dyDescent="0.55000000000000004">
      <c r="A39" s="61" t="s">
        <v>174</v>
      </c>
      <c r="B39" s="61" t="s">
        <v>19</v>
      </c>
      <c r="C39" s="61" t="s">
        <v>162</v>
      </c>
      <c r="D39" s="61" t="s">
        <v>87</v>
      </c>
      <c r="E39" s="61" t="s">
        <v>208</v>
      </c>
      <c r="F39" s="61" t="s">
        <v>82</v>
      </c>
      <c r="G39" s="61" t="s">
        <v>83</v>
      </c>
      <c r="H39" s="61" t="s">
        <v>175</v>
      </c>
      <c r="I39" s="60" t="s">
        <v>200</v>
      </c>
      <c r="J39" s="60" t="s">
        <v>201</v>
      </c>
      <c r="K39" s="60" t="s">
        <v>202</v>
      </c>
      <c r="L39" s="60" t="s">
        <v>203</v>
      </c>
      <c r="M39" s="60" t="s">
        <v>204</v>
      </c>
      <c r="N39" s="61" t="s">
        <v>13</v>
      </c>
      <c r="O39" s="61">
        <v>5914</v>
      </c>
    </row>
    <row r="40" spans="1:15" ht="58.3" x14ac:dyDescent="0.55000000000000004">
      <c r="A40" s="61" t="s">
        <v>176</v>
      </c>
      <c r="B40" s="62" t="s">
        <v>22</v>
      </c>
      <c r="C40" s="61" t="s">
        <v>94</v>
      </c>
      <c r="D40" s="61" t="s">
        <v>95</v>
      </c>
      <c r="E40" s="61" t="s">
        <v>208</v>
      </c>
      <c r="F40" s="61" t="s">
        <v>82</v>
      </c>
      <c r="G40" s="61" t="s">
        <v>83</v>
      </c>
      <c r="H40" s="61" t="s">
        <v>177</v>
      </c>
      <c r="I40" s="60" t="s">
        <v>200</v>
      </c>
      <c r="J40" s="60" t="s">
        <v>201</v>
      </c>
      <c r="K40" s="60" t="s">
        <v>202</v>
      </c>
      <c r="L40" s="60" t="s">
        <v>203</v>
      </c>
      <c r="M40" s="60" t="s">
        <v>204</v>
      </c>
      <c r="N40" s="61" t="s">
        <v>14</v>
      </c>
      <c r="O40" s="61">
        <v>5923</v>
      </c>
    </row>
    <row r="41" spans="1:15" ht="58.3" x14ac:dyDescent="0.55000000000000004">
      <c r="A41" s="61" t="s">
        <v>178</v>
      </c>
      <c r="B41" s="62" t="s">
        <v>22</v>
      </c>
      <c r="C41" s="61" t="s">
        <v>94</v>
      </c>
      <c r="D41" s="61" t="s">
        <v>155</v>
      </c>
      <c r="E41" s="61" t="s">
        <v>208</v>
      </c>
      <c r="F41" s="61" t="s">
        <v>82</v>
      </c>
      <c r="G41" s="61" t="s">
        <v>83</v>
      </c>
      <c r="H41" s="61" t="s">
        <v>179</v>
      </c>
      <c r="I41" s="60" t="s">
        <v>200</v>
      </c>
      <c r="J41" s="60" t="s">
        <v>201</v>
      </c>
      <c r="K41" s="60" t="s">
        <v>202</v>
      </c>
      <c r="L41" s="60" t="s">
        <v>203</v>
      </c>
      <c r="M41" s="60" t="s">
        <v>204</v>
      </c>
      <c r="N41" s="61" t="s">
        <v>9</v>
      </c>
      <c r="O41" s="61">
        <v>5925</v>
      </c>
    </row>
    <row r="42" spans="1:15" ht="87.45" x14ac:dyDescent="0.55000000000000004">
      <c r="A42" s="61" t="s">
        <v>180</v>
      </c>
      <c r="B42" s="62" t="s">
        <v>22</v>
      </c>
      <c r="C42" s="61" t="s">
        <v>94</v>
      </c>
      <c r="D42" s="61" t="s">
        <v>155</v>
      </c>
      <c r="E42" s="61" t="s">
        <v>208</v>
      </c>
      <c r="F42" s="61" t="s">
        <v>82</v>
      </c>
      <c r="G42" s="61" t="s">
        <v>83</v>
      </c>
      <c r="H42" s="61" t="s">
        <v>181</v>
      </c>
      <c r="I42" s="60" t="s">
        <v>200</v>
      </c>
      <c r="J42" s="60" t="s">
        <v>201</v>
      </c>
      <c r="K42" s="60" t="s">
        <v>202</v>
      </c>
      <c r="L42" s="60" t="s">
        <v>203</v>
      </c>
      <c r="M42" s="60" t="s">
        <v>204</v>
      </c>
      <c r="N42" s="61" t="s">
        <v>14</v>
      </c>
      <c r="O42" s="61">
        <v>5926</v>
      </c>
    </row>
    <row r="43" spans="1:15" ht="43.75" x14ac:dyDescent="0.55000000000000004">
      <c r="A43" s="61" t="s">
        <v>182</v>
      </c>
      <c r="B43" s="61" t="s">
        <v>20</v>
      </c>
      <c r="C43" s="61" t="s">
        <v>183</v>
      </c>
      <c r="D43" s="61" t="s">
        <v>146</v>
      </c>
      <c r="E43" s="61" t="s">
        <v>208</v>
      </c>
      <c r="F43" s="61" t="s">
        <v>82</v>
      </c>
      <c r="G43" s="61" t="s">
        <v>83</v>
      </c>
      <c r="H43" s="61" t="s">
        <v>184</v>
      </c>
      <c r="I43" s="60" t="s">
        <v>200</v>
      </c>
      <c r="J43" s="60" t="s">
        <v>201</v>
      </c>
      <c r="K43" s="60" t="s">
        <v>202</v>
      </c>
      <c r="L43" s="60" t="s">
        <v>203</v>
      </c>
      <c r="M43" s="60" t="s">
        <v>204</v>
      </c>
      <c r="N43" s="61" t="s">
        <v>10</v>
      </c>
      <c r="O43" s="61">
        <v>5927</v>
      </c>
    </row>
    <row r="44" spans="1:15" ht="72.900000000000006" x14ac:dyDescent="0.55000000000000004">
      <c r="A44" s="61" t="s">
        <v>185</v>
      </c>
      <c r="B44" s="62" t="s">
        <v>22</v>
      </c>
      <c r="C44" s="61" t="s">
        <v>186</v>
      </c>
      <c r="D44" s="61" t="s">
        <v>87</v>
      </c>
      <c r="E44" s="61" t="s">
        <v>208</v>
      </c>
      <c r="F44" s="61" t="s">
        <v>82</v>
      </c>
      <c r="G44" s="61" t="s">
        <v>83</v>
      </c>
      <c r="H44" s="61" t="s">
        <v>187</v>
      </c>
      <c r="I44" s="60" t="s">
        <v>200</v>
      </c>
      <c r="J44" s="60" t="s">
        <v>201</v>
      </c>
      <c r="K44" s="60" t="s">
        <v>202</v>
      </c>
      <c r="L44" s="60" t="s">
        <v>203</v>
      </c>
      <c r="M44" s="60" t="s">
        <v>204</v>
      </c>
      <c r="N44" s="61" t="s">
        <v>11</v>
      </c>
      <c r="O44" s="61">
        <v>696</v>
      </c>
    </row>
    <row r="45" spans="1:15" ht="58.3" x14ac:dyDescent="0.55000000000000004">
      <c r="A45" s="61" t="s">
        <v>188</v>
      </c>
      <c r="B45" s="62" t="s">
        <v>22</v>
      </c>
      <c r="C45" s="61" t="s">
        <v>189</v>
      </c>
      <c r="D45" s="61" t="s">
        <v>107</v>
      </c>
      <c r="E45" s="61" t="s">
        <v>208</v>
      </c>
      <c r="F45" s="61" t="s">
        <v>82</v>
      </c>
      <c r="G45" s="61" t="s">
        <v>83</v>
      </c>
      <c r="H45" s="61" t="s">
        <v>190</v>
      </c>
      <c r="I45" s="60" t="s">
        <v>200</v>
      </c>
      <c r="J45" s="60" t="s">
        <v>201</v>
      </c>
      <c r="K45" s="60" t="s">
        <v>202</v>
      </c>
      <c r="L45" s="60" t="s">
        <v>203</v>
      </c>
      <c r="M45" s="60" t="s">
        <v>204</v>
      </c>
      <c r="N45" s="61" t="s">
        <v>14</v>
      </c>
      <c r="O45" s="61">
        <v>697</v>
      </c>
    </row>
    <row r="46" spans="1:15" ht="43.75" x14ac:dyDescent="0.55000000000000004">
      <c r="A46" s="61" t="s">
        <v>191</v>
      </c>
      <c r="B46" s="62" t="s">
        <v>22</v>
      </c>
      <c r="C46" s="61" t="s">
        <v>110</v>
      </c>
      <c r="D46" s="61" t="s">
        <v>87</v>
      </c>
      <c r="E46" s="61" t="s">
        <v>208</v>
      </c>
      <c r="F46" s="61" t="s">
        <v>82</v>
      </c>
      <c r="G46" s="61" t="s">
        <v>83</v>
      </c>
      <c r="H46" s="61" t="s">
        <v>192</v>
      </c>
      <c r="I46" s="60" t="s">
        <v>200</v>
      </c>
      <c r="J46" s="60" t="s">
        <v>201</v>
      </c>
      <c r="K46" s="60" t="s">
        <v>202</v>
      </c>
      <c r="L46" s="60" t="s">
        <v>203</v>
      </c>
      <c r="M46" s="60" t="s">
        <v>204</v>
      </c>
      <c r="N46" s="61" t="s">
        <v>14</v>
      </c>
      <c r="O46" s="61">
        <v>700</v>
      </c>
    </row>
    <row r="47" spans="1:15" ht="58.3" x14ac:dyDescent="0.55000000000000004">
      <c r="A47" s="61" t="s">
        <v>193</v>
      </c>
      <c r="B47" s="62" t="s">
        <v>22</v>
      </c>
      <c r="C47" s="61" t="s">
        <v>94</v>
      </c>
      <c r="D47" s="61" t="s">
        <v>87</v>
      </c>
      <c r="E47" s="61" t="s">
        <v>208</v>
      </c>
      <c r="F47" s="61" t="s">
        <v>82</v>
      </c>
      <c r="G47" s="61" t="s">
        <v>83</v>
      </c>
      <c r="H47" s="61" t="s">
        <v>194</v>
      </c>
      <c r="I47" s="60" t="s">
        <v>200</v>
      </c>
      <c r="J47" s="60" t="s">
        <v>201</v>
      </c>
      <c r="K47" s="60" t="s">
        <v>202</v>
      </c>
      <c r="L47" s="60" t="s">
        <v>203</v>
      </c>
      <c r="M47" s="60" t="s">
        <v>204</v>
      </c>
      <c r="N47" s="61" t="s">
        <v>14</v>
      </c>
      <c r="O47" s="61">
        <v>795</v>
      </c>
    </row>
    <row r="48" spans="1:15" ht="87.45" x14ac:dyDescent="0.55000000000000004">
      <c r="A48" s="61" t="s">
        <v>195</v>
      </c>
      <c r="B48" s="62" t="s">
        <v>22</v>
      </c>
      <c r="C48" s="61" t="s">
        <v>94</v>
      </c>
      <c r="D48" s="61" t="s">
        <v>87</v>
      </c>
      <c r="E48" s="61" t="s">
        <v>208</v>
      </c>
      <c r="F48" s="61" t="s">
        <v>82</v>
      </c>
      <c r="G48" s="61" t="s">
        <v>83</v>
      </c>
      <c r="H48" s="61" t="s">
        <v>196</v>
      </c>
      <c r="I48" s="60" t="s">
        <v>200</v>
      </c>
      <c r="J48" s="60" t="s">
        <v>201</v>
      </c>
      <c r="K48" s="60" t="s">
        <v>202</v>
      </c>
      <c r="L48" s="60" t="s">
        <v>203</v>
      </c>
      <c r="M48" s="60" t="s">
        <v>204</v>
      </c>
      <c r="N48" s="61" t="s">
        <v>14</v>
      </c>
      <c r="O48" s="61">
        <v>848</v>
      </c>
    </row>
    <row r="49" spans="1:13" x14ac:dyDescent="0.55000000000000004">
      <c r="A49" s="59"/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55000000000000004">
      <c r="A50" s="28" t="s">
        <v>23</v>
      </c>
      <c r="B50" s="28"/>
      <c r="C50" s="29"/>
      <c r="D50" s="29"/>
      <c r="E50" s="29"/>
      <c r="F50" s="29"/>
      <c r="G50" s="29"/>
    </row>
    <row r="51" spans="1:13" x14ac:dyDescent="0.55000000000000004">
      <c r="A51" s="28" t="s">
        <v>22</v>
      </c>
      <c r="C51" s="29"/>
      <c r="D51" s="29"/>
      <c r="E51" s="29"/>
      <c r="F51" s="29"/>
      <c r="G51" s="29"/>
    </row>
    <row r="52" spans="1:13" x14ac:dyDescent="0.55000000000000004">
      <c r="A52" s="28" t="s">
        <v>21</v>
      </c>
      <c r="C52" s="29"/>
      <c r="D52" s="29"/>
      <c r="E52" s="29"/>
      <c r="F52" s="29"/>
      <c r="G52" s="29"/>
    </row>
    <row r="53" spans="1:13" x14ac:dyDescent="0.55000000000000004">
      <c r="A53" s="28" t="s">
        <v>20</v>
      </c>
      <c r="C53" s="29"/>
      <c r="D53" s="29"/>
      <c r="E53" s="29"/>
      <c r="F53" s="29"/>
      <c r="G53" s="29"/>
    </row>
    <row r="54" spans="1:13" x14ac:dyDescent="0.55000000000000004">
      <c r="A54" s="28" t="s">
        <v>19</v>
      </c>
      <c r="C54" s="29"/>
      <c r="D54" s="29"/>
      <c r="E54" s="29"/>
      <c r="F54" s="29"/>
      <c r="G54" s="29"/>
    </row>
    <row r="55" spans="1:13" x14ac:dyDescent="0.55000000000000004">
      <c r="A55" s="28" t="s">
        <v>18</v>
      </c>
      <c r="C55" s="29"/>
      <c r="D55" s="29"/>
      <c r="E55" s="29"/>
      <c r="F55" s="29"/>
      <c r="G55" s="29"/>
    </row>
    <row r="56" spans="1:13" x14ac:dyDescent="0.55000000000000004">
      <c r="A56" s="28" t="s">
        <v>17</v>
      </c>
    </row>
    <row r="59" spans="1:13" x14ac:dyDescent="0.55000000000000004">
      <c r="A59" s="4" t="s">
        <v>5</v>
      </c>
      <c r="B59" s="21"/>
      <c r="C59" s="22"/>
    </row>
    <row r="60" spans="1:13" ht="90" x14ac:dyDescent="0.55000000000000004">
      <c r="A60" s="27" t="s">
        <v>51</v>
      </c>
      <c r="B60" s="23" t="s">
        <v>205</v>
      </c>
      <c r="C60" s="3"/>
    </row>
    <row r="61" spans="1:13" x14ac:dyDescent="0.55000000000000004">
      <c r="A61" s="23"/>
      <c r="B61" s="23"/>
      <c r="C61" s="3"/>
    </row>
  </sheetData>
  <phoneticPr fontId="22" type="noConversion"/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61"/>
  <sheetViews>
    <sheetView zoomScaleNormal="100" workbookViewId="0">
      <selection activeCell="A29" sqref="A29"/>
    </sheetView>
  </sheetViews>
  <sheetFormatPr defaultColWidth="8.921875" defaultRowHeight="16.75" x14ac:dyDescent="0.55000000000000004"/>
  <cols>
    <col min="1" max="1" width="19.921875" style="3" customWidth="1"/>
    <col min="2" max="2" width="11.921875" style="3" customWidth="1"/>
    <col min="3" max="3" width="14.07421875" style="3" customWidth="1"/>
    <col min="4" max="4" width="14.921875" style="3" customWidth="1"/>
    <col min="5" max="5" width="14.84375" style="3" customWidth="1"/>
    <col min="6" max="6" width="17" style="3" customWidth="1"/>
    <col min="7" max="16384" width="8.921875" style="3"/>
  </cols>
  <sheetData>
    <row r="1" spans="1:6" x14ac:dyDescent="0.55000000000000004">
      <c r="A1" s="33" t="s">
        <v>29</v>
      </c>
    </row>
    <row r="2" spans="1:6" ht="17.600000000000001" x14ac:dyDescent="0.55000000000000004">
      <c r="A2" s="36" t="s">
        <v>40</v>
      </c>
    </row>
    <row r="3" spans="1:6" s="47" customFormat="1" x14ac:dyDescent="0.55000000000000004">
      <c r="A3" s="5" t="s">
        <v>41</v>
      </c>
      <c r="B3" s="5"/>
      <c r="C3" s="5"/>
      <c r="D3" s="3"/>
      <c r="E3" s="3"/>
      <c r="F3" s="3"/>
    </row>
    <row r="4" spans="1:6" ht="30" customHeight="1" x14ac:dyDescent="0.55000000000000004">
      <c r="A4" s="48" t="s">
        <v>0</v>
      </c>
      <c r="B4" s="48" t="s">
        <v>1</v>
      </c>
      <c r="C4" s="48" t="s">
        <v>42</v>
      </c>
    </row>
    <row r="5" spans="1:6" x14ac:dyDescent="0.55000000000000004">
      <c r="A5" s="32"/>
      <c r="B5" s="32"/>
      <c r="C5" s="49" t="s">
        <v>43</v>
      </c>
    </row>
    <row r="8" spans="1:6" x14ac:dyDescent="0.55000000000000004">
      <c r="A8" s="69" t="s">
        <v>213</v>
      </c>
    </row>
    <row r="22" spans="1:7" x14ac:dyDescent="0.55000000000000004">
      <c r="A22" s="5" t="s">
        <v>44</v>
      </c>
      <c r="B22" s="5"/>
      <c r="C22" s="5"/>
    </row>
    <row r="23" spans="1:7" x14ac:dyDescent="0.55000000000000004">
      <c r="A23" s="48" t="s">
        <v>0</v>
      </c>
      <c r="B23" s="48" t="s">
        <v>1</v>
      </c>
      <c r="C23" s="48" t="s">
        <v>42</v>
      </c>
    </row>
    <row r="24" spans="1:7" x14ac:dyDescent="0.55000000000000004">
      <c r="A24" s="30"/>
      <c r="B24" s="30"/>
      <c r="C24" s="49" t="s">
        <v>43</v>
      </c>
    </row>
    <row r="26" spans="1:7" x14ac:dyDescent="0.55000000000000004">
      <c r="B26" s="37"/>
      <c r="C26" s="37"/>
      <c r="D26" s="37"/>
      <c r="E26" s="24"/>
      <c r="F26" s="24"/>
      <c r="G26" s="24"/>
    </row>
    <row r="27" spans="1:7" x14ac:dyDescent="0.55000000000000004">
      <c r="A27" s="24"/>
      <c r="B27" s="24"/>
      <c r="C27" s="24"/>
      <c r="D27" s="24"/>
      <c r="E27" s="24"/>
      <c r="F27" s="24"/>
      <c r="G27" s="24"/>
    </row>
    <row r="28" spans="1:7" s="47" customFormat="1" x14ac:dyDescent="0.55000000000000004">
      <c r="D28" s="3"/>
      <c r="E28" s="3"/>
      <c r="F28" s="3"/>
    </row>
    <row r="29" spans="1:7" x14ac:dyDescent="0.55000000000000004">
      <c r="A29" s="69" t="s">
        <v>213</v>
      </c>
      <c r="G29" s="24"/>
    </row>
    <row r="30" spans="1:7" ht="19.75" customHeight="1" x14ac:dyDescent="0.55000000000000004">
      <c r="G30" s="24"/>
    </row>
    <row r="31" spans="1:7" x14ac:dyDescent="0.55000000000000004">
      <c r="A31" s="50"/>
      <c r="B31" s="50"/>
      <c r="C31" s="51"/>
      <c r="G31" s="24"/>
    </row>
    <row r="32" spans="1:7" x14ac:dyDescent="0.55000000000000004">
      <c r="A32" s="50"/>
      <c r="B32" s="50"/>
      <c r="C32" s="51"/>
      <c r="G32" s="24"/>
    </row>
    <row r="33" spans="1:7" x14ac:dyDescent="0.55000000000000004">
      <c r="A33" s="50"/>
      <c r="B33" s="50"/>
      <c r="C33" s="51"/>
      <c r="G33" s="24"/>
    </row>
    <row r="34" spans="1:7" x14ac:dyDescent="0.55000000000000004">
      <c r="A34" s="50"/>
      <c r="B34" s="50"/>
      <c r="C34" s="51"/>
      <c r="G34" s="24"/>
    </row>
    <row r="35" spans="1:7" x14ac:dyDescent="0.55000000000000004">
      <c r="A35" s="50"/>
      <c r="B35" s="50"/>
      <c r="C35" s="51"/>
      <c r="G35" s="24"/>
    </row>
    <row r="36" spans="1:7" x14ac:dyDescent="0.55000000000000004">
      <c r="A36" s="50"/>
      <c r="B36" s="50"/>
      <c r="C36" s="51"/>
      <c r="G36" s="24"/>
    </row>
    <row r="37" spans="1:7" x14ac:dyDescent="0.55000000000000004">
      <c r="A37" s="50"/>
      <c r="B37" s="50"/>
      <c r="C37" s="51"/>
      <c r="G37" s="24"/>
    </row>
    <row r="38" spans="1:7" x14ac:dyDescent="0.55000000000000004">
      <c r="A38" s="50"/>
      <c r="B38" s="50"/>
      <c r="C38" s="51"/>
      <c r="G38" s="24"/>
    </row>
    <row r="39" spans="1:7" x14ac:dyDescent="0.55000000000000004">
      <c r="A39" s="50"/>
      <c r="B39" s="50"/>
      <c r="C39" s="51"/>
      <c r="G39" s="24"/>
    </row>
    <row r="40" spans="1:7" x14ac:dyDescent="0.55000000000000004">
      <c r="A40" s="50"/>
      <c r="B40" s="50"/>
      <c r="C40" s="51"/>
      <c r="G40" s="24"/>
    </row>
    <row r="41" spans="1:7" x14ac:dyDescent="0.55000000000000004">
      <c r="A41" s="50"/>
      <c r="B41" s="50"/>
      <c r="C41" s="51"/>
      <c r="G41" s="24"/>
    </row>
    <row r="42" spans="1:7" x14ac:dyDescent="0.55000000000000004">
      <c r="A42" s="50"/>
      <c r="B42" s="50"/>
      <c r="C42" s="51"/>
      <c r="G42" s="24"/>
    </row>
    <row r="43" spans="1:7" x14ac:dyDescent="0.55000000000000004">
      <c r="A43" s="50"/>
      <c r="B43" s="50"/>
      <c r="C43" s="51"/>
      <c r="G43" s="24"/>
    </row>
    <row r="44" spans="1:7" x14ac:dyDescent="0.55000000000000004">
      <c r="A44" s="50"/>
      <c r="B44" s="50"/>
      <c r="C44" s="51"/>
      <c r="G44" s="24"/>
    </row>
    <row r="45" spans="1:7" x14ac:dyDescent="0.55000000000000004">
      <c r="A45" s="50"/>
      <c r="B45" s="50"/>
      <c r="C45" s="51"/>
      <c r="G45" s="24"/>
    </row>
    <row r="46" spans="1:7" x14ac:dyDescent="0.55000000000000004">
      <c r="A46" s="50"/>
      <c r="B46" s="50"/>
      <c r="C46" s="51"/>
      <c r="G46" s="24"/>
    </row>
    <row r="47" spans="1:7" x14ac:dyDescent="0.55000000000000004">
      <c r="A47" s="50"/>
      <c r="B47" s="50"/>
      <c r="C47" s="51"/>
      <c r="G47" s="24"/>
    </row>
    <row r="48" spans="1:7" x14ac:dyDescent="0.55000000000000004">
      <c r="A48" s="50"/>
      <c r="B48" s="50"/>
      <c r="C48" s="51"/>
      <c r="G48" s="24"/>
    </row>
    <row r="49" spans="1:7" x14ac:dyDescent="0.55000000000000004">
      <c r="A49" s="50"/>
      <c r="B49" s="50"/>
      <c r="C49" s="51"/>
      <c r="G49" s="24"/>
    </row>
    <row r="50" spans="1:7" x14ac:dyDescent="0.55000000000000004">
      <c r="A50" s="50"/>
      <c r="B50" s="50"/>
      <c r="C50" s="51"/>
      <c r="G50" s="24"/>
    </row>
    <row r="51" spans="1:7" x14ac:dyDescent="0.55000000000000004">
      <c r="A51" s="50"/>
      <c r="B51" s="50"/>
      <c r="C51" s="51"/>
      <c r="G51" s="24"/>
    </row>
    <row r="57" spans="1:7" x14ac:dyDescent="0.55000000000000004">
      <c r="A57" s="28"/>
      <c r="B57" s="37"/>
      <c r="C57" s="37"/>
      <c r="D57" s="37"/>
      <c r="E57" s="37"/>
      <c r="F57" s="37"/>
      <c r="G57" s="24"/>
    </row>
    <row r="58" spans="1:7" x14ac:dyDescent="0.55000000000000004">
      <c r="A58" s="24"/>
      <c r="B58" s="24"/>
      <c r="C58" s="24"/>
      <c r="D58" s="24"/>
      <c r="E58" s="24"/>
      <c r="F58" s="24"/>
      <c r="G58" s="24"/>
    </row>
    <row r="59" spans="1:7" x14ac:dyDescent="0.55000000000000004">
      <c r="A59" s="28"/>
      <c r="B59" s="26"/>
      <c r="C59" s="26"/>
      <c r="D59" s="26"/>
      <c r="E59" s="26"/>
      <c r="F59" s="26"/>
      <c r="G59" s="24"/>
    </row>
    <row r="60" spans="1:7" x14ac:dyDescent="0.55000000000000004">
      <c r="B60" s="26"/>
      <c r="C60" s="26"/>
      <c r="D60" s="26"/>
      <c r="E60" s="26"/>
      <c r="F60" s="26"/>
      <c r="G60" s="24"/>
    </row>
    <row r="61" spans="1:7" x14ac:dyDescent="0.55000000000000004">
      <c r="B61" s="24"/>
      <c r="C61" s="24"/>
      <c r="D61" s="24"/>
      <c r="E61" s="24"/>
      <c r="F61" s="24"/>
      <c r="G61" s="2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44"/>
  <sheetViews>
    <sheetView zoomScaleNormal="100" workbookViewId="0">
      <selection activeCell="A27" sqref="A27"/>
    </sheetView>
  </sheetViews>
  <sheetFormatPr defaultRowHeight="14.6" x14ac:dyDescent="0.4"/>
  <cols>
    <col min="1" max="1" width="16.4609375" customWidth="1"/>
    <col min="2" max="2" width="19.84375" customWidth="1"/>
  </cols>
  <sheetData>
    <row r="1" spans="1:2" s="38" customFormat="1" ht="15.45" x14ac:dyDescent="0.5">
      <c r="A1" s="33" t="s">
        <v>29</v>
      </c>
    </row>
    <row r="2" spans="1:2" s="38" customFormat="1" ht="15.45" x14ac:dyDescent="0.5">
      <c r="A2" s="33" t="s">
        <v>30</v>
      </c>
    </row>
    <row r="3" spans="1:2" ht="17.600000000000001" x14ac:dyDescent="0.55000000000000004">
      <c r="A3" s="36" t="s">
        <v>31</v>
      </c>
    </row>
    <row r="4" spans="1:2" x14ac:dyDescent="0.4">
      <c r="A4" s="52"/>
    </row>
    <row r="5" spans="1:2" x14ac:dyDescent="0.4">
      <c r="A5" s="52"/>
      <c r="B5" s="54"/>
    </row>
    <row r="6" spans="1:2" ht="16.75" x14ac:dyDescent="0.55000000000000004">
      <c r="A6" s="69" t="s">
        <v>213</v>
      </c>
      <c r="B6" s="54"/>
    </row>
    <row r="7" spans="1:2" x14ac:dyDescent="0.4">
      <c r="B7" s="54"/>
    </row>
    <row r="8" spans="1:2" x14ac:dyDescent="0.4">
      <c r="B8" s="54"/>
    </row>
    <row r="12" spans="1:2" ht="17.600000000000001" x14ac:dyDescent="0.55000000000000004">
      <c r="A12" s="36" t="s">
        <v>32</v>
      </c>
    </row>
    <row r="13" spans="1:2" x14ac:dyDescent="0.4">
      <c r="A13" s="52"/>
    </row>
    <row r="14" spans="1:2" x14ac:dyDescent="0.4">
      <c r="B14" s="54"/>
    </row>
    <row r="17" spans="1:1" ht="16.75" x14ac:dyDescent="0.55000000000000004">
      <c r="A17" s="69" t="s">
        <v>213</v>
      </c>
    </row>
    <row r="22" spans="1:1" ht="17.600000000000001" x14ac:dyDescent="0.55000000000000004">
      <c r="A22" s="36" t="s">
        <v>33</v>
      </c>
    </row>
    <row r="27" spans="1:1" ht="16.75" x14ac:dyDescent="0.55000000000000004">
      <c r="A27" s="69" t="s">
        <v>213</v>
      </c>
    </row>
    <row r="41" spans="1:3" ht="16.75" x14ac:dyDescent="0.4">
      <c r="A41" s="4" t="s">
        <v>5</v>
      </c>
      <c r="B41" s="21"/>
      <c r="C41" s="22"/>
    </row>
    <row r="42" spans="1:3" ht="45" x14ac:dyDescent="0.55000000000000004">
      <c r="A42" s="23" t="s">
        <v>34</v>
      </c>
      <c r="B42" s="23" t="s">
        <v>7</v>
      </c>
      <c r="C42" s="3"/>
    </row>
    <row r="43" spans="1:3" ht="45" x14ac:dyDescent="0.5">
      <c r="A43" s="23" t="s">
        <v>35</v>
      </c>
      <c r="B43" s="15" t="s">
        <v>7</v>
      </c>
      <c r="C43" s="37"/>
    </row>
    <row r="44" spans="1:3" ht="45" x14ac:dyDescent="0.4">
      <c r="A44" s="23" t="s">
        <v>36</v>
      </c>
      <c r="B44" s="23" t="s">
        <v>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Comments</vt:lpstr>
      <vt:lpstr>1(Data)</vt:lpstr>
      <vt:lpstr>3(Data providers)</vt:lpstr>
      <vt:lpstr>7(Analytics)</vt:lpstr>
      <vt:lpstr>9-10-11(User stats)</vt:lpstr>
      <vt:lpstr>'1(Data)'!_ftnref1</vt:lpstr>
      <vt:lpstr>'1(Data)'!_ftnref2</vt:lpstr>
      <vt:lpstr>'1(Data)'!_ftnref3</vt:lpstr>
      <vt:lpstr>'1(Data)'!_ftnref4</vt:lpstr>
      <vt:lpstr>'1(Data)'!_ftnref5</vt:lpstr>
      <vt:lpstr>'1(Data)'!_ftnref6</vt:lpstr>
      <vt:lpstr>'1(Data)'!_Toc509591800</vt:lpstr>
      <vt:lpstr>'3(Data providers)'!_Toc509591802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Tonné</dc:creator>
  <cp:lastModifiedBy>Dick Schaap</cp:lastModifiedBy>
  <dcterms:created xsi:type="dcterms:W3CDTF">2020-10-02T11:38:33Z</dcterms:created>
  <dcterms:modified xsi:type="dcterms:W3CDTF">2024-04-15T20:05:00Z</dcterms:modified>
</cp:coreProperties>
</file>