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giorgetti\Documents\EMODnet5\reports\2024Q4\"/>
    </mc:Choice>
  </mc:AlternateContent>
  <xr:revisionPtr revIDLastSave="0" documentId="13_ncr:1_{93AE7781-B815-4A29-8351-E12D8FF4F1E6}" xr6:coauthVersionLast="47" xr6:coauthVersionMax="47" xr10:uidLastSave="{00000000-0000-0000-0000-000000000000}"/>
  <bookViews>
    <workbookView xWindow="12525" yWindow="960" windowWidth="19695" windowHeight="19440" tabRatio="737" firstSheet="1" activeTab="6" xr2:uid="{00000000-000D-0000-FFFF-FFFF00000000}"/>
  </bookViews>
  <sheets>
    <sheet name="Themes" sheetId="23" r:id="rId1"/>
    <sheet name="Comments" sheetId="32" r:id="rId2"/>
    <sheet name="1(Data)" sheetId="33" r:id="rId3"/>
    <sheet name="2(Products)  " sheetId="37" r:id="rId4"/>
    <sheet name="3(Data providers)" sheetId="3" r:id="rId5"/>
    <sheet name="4(Web services)" sheetId="11" r:id="rId6"/>
    <sheet name="5(Web traffic)" sheetId="34" r:id="rId7"/>
  </sheets>
  <definedNames>
    <definedName name="_ftn1" localSheetId="2">'1(Data)'!#REF!</definedName>
    <definedName name="_ftn2" localSheetId="2">'1(Data)'!#REF!</definedName>
    <definedName name="_ftn3" localSheetId="2">'1(Data)'!$A$37</definedName>
    <definedName name="_ftn4" localSheetId="2">'1(Data)'!#REF!</definedName>
    <definedName name="_ftn5" localSheetId="2">'1(Data)'!#REF!</definedName>
    <definedName name="_ftn6" localSheetId="2">'1(Data)'!$A$41</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2" l="1"/>
  <c r="B8" i="32"/>
  <c r="G21" i="37"/>
  <c r="G20" i="37"/>
  <c r="G19" i="37"/>
  <c r="G18" i="37"/>
  <c r="G17" i="37"/>
  <c r="G16" i="37"/>
  <c r="G15" i="37"/>
  <c r="G14" i="37"/>
  <c r="G13" i="37"/>
  <c r="G12" i="37"/>
  <c r="G11" i="37"/>
  <c r="G10" i="37"/>
  <c r="G52" i="33"/>
  <c r="M30" i="34" l="1"/>
  <c r="J30" i="34"/>
  <c r="G30" i="34"/>
  <c r="D30" i="34"/>
  <c r="D9" i="33" l="1"/>
  <c r="B13" i="32" l="1"/>
  <c r="A13" i="32"/>
  <c r="B12" i="32"/>
  <c r="A12" i="32"/>
  <c r="B5" i="32" l="1"/>
  <c r="B6" i="32" l="1"/>
  <c r="B4" i="32"/>
  <c r="A6" i="32"/>
  <c r="A4" i="32"/>
  <c r="A11" i="32" l="1"/>
  <c r="B11" i="32"/>
  <c r="A10" i="32"/>
  <c r="B10"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tc={BBE6AE38-AEE5-440C-8C6F-C49CF1CDE58E}</author>
  </authors>
  <commentList>
    <comment ref="L54" authorId="0" shapeId="0" xr:uid="{BBE6AE38-AEE5-440C-8C6F-C49CF1CDE58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trimestre c’è webODV explorer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tc={37134A47-9709-44BC-B4B4-1462D031FC30}</author>
  </authors>
  <commentList>
    <comment ref="G9" authorId="0" shapeId="0" xr:uid="{37134A47-9709-44BC-B4B4-1462D031FC3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found these entries in the Products Catalogue. Do you think some of them might be mentioned somewhere in this tab?</t>
      </text>
    </comment>
  </commentList>
</comments>
</file>

<file path=xl/sharedStrings.xml><?xml version="1.0" encoding="utf-8"?>
<sst xmlns="http://schemas.openxmlformats.org/spreadsheetml/2006/main" count="703" uniqueCount="392">
  <si>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</si>
  <si>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</si>
  <si>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</si>
  <si>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</si>
  <si>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</si>
  <si>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</si>
  <si>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</si>
  <si>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</si>
  <si>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</si>
  <si>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</si>
  <si>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</si>
  <si>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</si>
  <si>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</si>
  <si>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</si>
  <si>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</si>
  <si>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</si>
  <si>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</si>
  <si>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</si>
  <si>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</si>
  <si>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</si>
  <si>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</si>
  <si>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</si>
  <si>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Country</t>
  </si>
  <si>
    <t>Organisation name</t>
  </si>
  <si>
    <t xml:space="preserve">[1] The human activities datasets are composed by objects and related tables that store records (relational databases). </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</si>
  <si>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</si>
  <si>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</si>
  <si>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</si>
  <si>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</si>
  <si>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</si>
  <si>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</si>
  <si>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</si>
  <si>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</si>
  <si>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</si>
  <si>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 [unit]</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</si>
  <si>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</si>
  <si>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</si>
  <si>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</si>
  <si>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</si>
  <si>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</si>
  <si>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</si>
  <si>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</si>
  <si>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</si>
  <si>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</si>
  <si>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</si>
  <si>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</si>
  <si>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</si>
  <si>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</si>
  <si>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</si>
  <si>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</si>
  <si>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</si>
  <si>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</si>
  <si>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</si>
  <si>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</si>
  <si>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</si>
  <si>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</si>
  <si>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List all organisations that have supplied data voluntarily or upon request/approach witin this quarter</t>
  </si>
  <si>
    <t>The purpose of this indicator is to have an oversight of the types of organisations supplying data and to measure the extent of restricted data</t>
  </si>
  <si>
    <t>The purpose of this indicator is to provide detail on the status of the various interfaces to data &amp; products on the portals</t>
  </si>
  <si>
    <t>Express as a percentage data and products available in each service</t>
  </si>
  <si>
    <t>Approached or volunteered?</t>
  </si>
  <si>
    <t>Please refer to "Explanation of the trends and statistics" below</t>
  </si>
  <si>
    <t>The purpose of this sheet is to provide a status overview of the different sub-theme data available on the portal and the download frequency by users</t>
  </si>
  <si>
    <t>The purpose of this sheet is to provide a status overview of the different sub-theme data products available on the portal and the download frequency by users</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</si>
  <si>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</si>
  <si>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</si>
  <si>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</si>
  <si>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</si>
  <si>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</si>
  <si>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</si>
  <si>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</si>
  <si>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</si>
  <si>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</si>
  <si>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</si>
  <si>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</si>
  <si>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</si>
  <si>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</si>
  <si>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</si>
  <si>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</si>
  <si>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</si>
  <si>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</si>
  <si>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</si>
  <si>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</si>
  <si>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</si>
  <si>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</si>
  <si>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</si>
  <si>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</si>
  <si>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</si>
  <si>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</si>
  <si>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</si>
  <si>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</si>
  <si>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</si>
  <si>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</si>
  <si>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</si>
  <si>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</si>
  <si>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Sub-theme/ interface name</t>
  </si>
  <si>
    <t>[4] Decimal definition 1 GB = 1000^3 bytes.</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</si>
  <si>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</si>
  <si>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</si>
  <si>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</si>
  <si>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</si>
  <si>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t>Total data volume per sub-theme (previous quarter)</t>
  </si>
  <si>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</si>
  <si>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</si>
  <si>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</si>
  <si>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</si>
  <si>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</si>
  <si>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</si>
  <si>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</si>
  <si>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</si>
  <si>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</si>
  <si>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</si>
  <si>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</si>
  <si>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</si>
  <si>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</si>
  <si>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</si>
  <si>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Caspian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</si>
  <si>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</si>
  <si>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</si>
  <si>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</si>
  <si>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</si>
  <si>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</si>
  <si>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</si>
  <si>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</si>
  <si>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</si>
  <si>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</si>
  <si>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</si>
  <si>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</si>
  <si>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</si>
  <si>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</si>
  <si>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[6] Please note that the data that occur in the Arctic will also occur in the other areas.</t>
  </si>
  <si>
    <t>Arctic (not defined by EEA shapefile) [6]</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</si>
  <si>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</si>
  <si>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</si>
  <si>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</si>
  <si>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</si>
  <si>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Atlantic EEA (North East Atlantic Ocean, Macaronesia, Iceland Sea, Norwegian Sea, Celtic Seas, Bay of Biscay and Iberian coast, White Sea, Barents Sea)</t>
  </si>
  <si>
    <t>Caribbean Sea (not defined by EEA shapefile)</t>
  </si>
  <si>
    <t>Added this phase (% or number)</t>
  </si>
  <si>
    <t>Your opinion on the data coverage within EMODnet for your thematic</t>
  </si>
  <si>
    <t>Indicator 5: Quarterly web traffic statistics</t>
  </si>
  <si>
    <t>The purpose of this indicator is to provide detail on the web traffic statistics</t>
  </si>
  <si>
    <t xml:space="preserve">Please refer to "Explanation of the trends and statistics" </t>
  </si>
  <si>
    <t>Visitors</t>
  </si>
  <si>
    <t>Page views</t>
  </si>
  <si>
    <t>Unique page views</t>
  </si>
  <si>
    <t>% of returning visitors</t>
  </si>
  <si>
    <t>Page URL</t>
  </si>
  <si>
    <t>5.2) Quarterly total number of visitors, page views, unique page views and percentage of returning visitors</t>
  </si>
  <si>
    <t>Visitors (previous Q)</t>
  </si>
  <si>
    <t>Visitors (current Q)</t>
  </si>
  <si>
    <t>Page views (previous Q)</t>
  </si>
  <si>
    <t>Page views (current Q)</t>
  </si>
  <si>
    <t>Unique page views (previous Q)</t>
  </si>
  <si>
    <t>Unique page views (current Q)</t>
  </si>
  <si>
    <t>% of returning visitors (previous Q)</t>
  </si>
  <si>
    <t>% of returning visitors (current Q)</t>
  </si>
  <si>
    <r>
      <t xml:space="preserve">Sub-theme </t>
    </r>
    <r>
      <rPr>
        <sz val="10"/>
        <rFont val="Calibri"/>
        <family val="2"/>
        <scheme val="minor"/>
      </rPr>
      <t>[2]</t>
    </r>
  </si>
  <si>
    <r>
      <t xml:space="preserve">Sea-basins </t>
    </r>
    <r>
      <rPr>
        <sz val="12"/>
        <rFont val="Calibri"/>
        <family val="2"/>
        <scheme val="minor"/>
      </rPr>
      <t>[5]</t>
    </r>
  </si>
  <si>
    <r>
      <t>Manual download unit</t>
    </r>
    <r>
      <rPr>
        <sz val="10"/>
        <rFont val="Calibri"/>
        <family val="2"/>
        <scheme val="minor"/>
      </rPr>
      <t xml:space="preserve"> [1]</t>
    </r>
  </si>
  <si>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</si>
  <si>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</si>
  <si>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t>
    </r>
  </si>
  <si>
    <r>
      <t xml:space="preserve">Number of </t>
    </r>
    <r>
      <rPr>
        <b/>
        <sz val="10"/>
        <rFont val="Calibri"/>
        <family val="2"/>
        <scheme val="minor"/>
      </rPr>
      <t>WMS</t>
    </r>
    <r>
      <rPr>
        <sz val="10"/>
        <rFont val="Calibri"/>
        <family val="2"/>
        <scheme val="minor"/>
      </rPr>
      <t xml:space="preserve"> requests (this quarter)</t>
    </r>
  </si>
  <si>
    <r>
      <t xml:space="preserve">Number of </t>
    </r>
    <r>
      <rPr>
        <b/>
        <sz val="10"/>
        <rFont val="Calibri"/>
        <family val="2"/>
        <scheme val="minor"/>
      </rPr>
      <t>WFS</t>
    </r>
    <r>
      <rPr>
        <sz val="10"/>
        <rFont val="Calibri"/>
        <family val="2"/>
        <scheme val="minor"/>
      </rPr>
      <t xml:space="preserve"> requests 
(this quarter)</t>
    </r>
  </si>
  <si>
    <r>
      <t xml:space="preserve">Total data volume per sub-theme 
(refer to </t>
    </r>
    <r>
      <rPr>
        <sz val="10"/>
        <rFont val="Calibri"/>
        <family val="2"/>
        <scheme val="minor"/>
      </rPr>
      <t>[1])</t>
    </r>
  </si>
  <si>
    <r>
      <t xml:space="preserve">Trend in total data volume (%) </t>
    </r>
    <r>
      <rPr>
        <sz val="10"/>
        <rFont val="Calibri"/>
        <family val="2"/>
        <scheme val="minor"/>
      </rPr>
      <t>[3]</t>
    </r>
  </si>
  <si>
    <r>
      <t xml:space="preserve">Total data Volume in GigaBytes </t>
    </r>
    <r>
      <rPr>
        <sz val="10"/>
        <rFont val="Calibri"/>
        <family val="2"/>
        <scheme val="minor"/>
      </rPr>
      <t>[4]</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</si>
  <si>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</si>
  <si>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</si>
  <si>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number of downloads (%) </t>
    </r>
    <r>
      <rPr>
        <sz val="10"/>
        <rFont val="Calibri"/>
        <family val="2"/>
        <scheme val="minor"/>
      </rPr>
      <t>[4]</t>
    </r>
  </si>
  <si>
    <r>
      <t xml:space="preserve">Trend number of map visualisations (%) </t>
    </r>
    <r>
      <rPr>
        <sz val="10"/>
        <rFont val="Calibri"/>
        <family val="2"/>
        <scheme val="minor"/>
      </rPr>
      <t>[4]</t>
    </r>
  </si>
  <si>
    <r>
      <t xml:space="preserve">Trend number of WMS requests (%) </t>
    </r>
    <r>
      <rPr>
        <sz val="10"/>
        <rFont val="Calibri"/>
        <family val="2"/>
        <scheme val="minor"/>
      </rPr>
      <t>[4]</t>
    </r>
  </si>
  <si>
    <r>
      <t xml:space="preserve">Trend number of WFS requests (%) </t>
    </r>
    <r>
      <rPr>
        <sz val="10"/>
        <rFont val="Calibri"/>
        <family val="2"/>
        <scheme val="minor"/>
      </rPr>
      <t>[4]</t>
    </r>
  </si>
  <si>
    <r>
      <t xml:space="preserve">Copy-paste screenshot below of the graph of the report sent to you by the Secretariat </t>
    </r>
    <r>
      <rPr>
        <b/>
        <i/>
        <sz val="10"/>
        <color theme="8" tint="-0.249977111117893"/>
        <rFont val="Calibri"/>
        <family val="2"/>
        <scheme val="minor"/>
      </rPr>
      <t>(previous Q)</t>
    </r>
  </si>
  <si>
    <r>
      <t xml:space="preserve">Copy-paste screenshot below of the graph of the report sent to you by the Secretariat </t>
    </r>
    <r>
      <rPr>
        <b/>
        <i/>
        <sz val="10"/>
        <color theme="8" tint="-0.249977111117893"/>
        <rFont val="Calibri"/>
        <family val="2"/>
        <scheme val="minor"/>
      </rPr>
      <t>(current Q)</t>
    </r>
  </si>
  <si>
    <t xml:space="preserve">Trend page views (%) </t>
  </si>
  <si>
    <t>Trend unique page views (%)</t>
  </si>
  <si>
    <t>Trend % of returning visitors (%)</t>
  </si>
  <si>
    <t>[1] Trend is calculated from the figures at the end of the last quarter as compared with the figures at this stage.</t>
  </si>
  <si>
    <t>Trend visitors (%)  [1]</t>
  </si>
  <si>
    <t>The number of unique visitors. Every visitor is counted once, even if they visit the website many times during the day.</t>
  </si>
  <si>
    <t>The number of times a page was visited.</t>
  </si>
  <si>
    <t>The number of times a page was uniquely visited. If a visitor views a page several times during one session, it will be counted only once.</t>
  </si>
  <si>
    <t>The percentage of returning visitors.</t>
  </si>
  <si>
    <t>Definitions (from Europa Analytics)</t>
  </si>
  <si>
    <t>5.1) Daily number of page views of EMODnet Thematic entry page</t>
  </si>
  <si>
    <t>Datasets (CDI)</t>
  </si>
  <si>
    <t xml:space="preserve">REMARK: As discussed earlier with Secretariat it is not possible to monitor and report data volumes for CDIs </t>
  </si>
  <si>
    <t>no of CDIs</t>
  </si>
  <si>
    <t xml:space="preserve">Acidity </t>
  </si>
  <si>
    <t xml:space="preserve">Antifoulants </t>
  </si>
  <si>
    <t xml:space="preserve">Chlorophyll </t>
  </si>
  <si>
    <t xml:space="preserve">Dissolved gasses </t>
  </si>
  <si>
    <t xml:space="preserve">Fertilisers </t>
  </si>
  <si>
    <t xml:space="preserve">Heavy metals </t>
  </si>
  <si>
    <t xml:space="preserve">Hydrocarbons </t>
  </si>
  <si>
    <t>Marine Litter</t>
  </si>
  <si>
    <t>Organic matter</t>
  </si>
  <si>
    <t>Pesticides and biocides</t>
  </si>
  <si>
    <t xml:space="preserve">Polychlorinated biphynyls </t>
  </si>
  <si>
    <t xml:space="preserve">Radionuclides </t>
  </si>
  <si>
    <t xml:space="preserve">Silicates </t>
  </si>
  <si>
    <t>CDI shopping web interface</t>
  </si>
  <si>
    <t>Chemistry data</t>
  </si>
  <si>
    <t>NA</t>
  </si>
  <si>
    <t>Added this quarter (CDIs)</t>
  </si>
  <si>
    <t>National Institute of Oceanography and Applied Geophysics - OGS, Division of Oceanography</t>
  </si>
  <si>
    <t>IEO-CSIC, Spanish Oceanographic Institute</t>
  </si>
  <si>
    <t>Ifremer, Scientific Information Systems for the sea</t>
  </si>
  <si>
    <t>Italy</t>
  </si>
  <si>
    <t>Spain</t>
  </si>
  <si>
    <t>France</t>
  </si>
  <si>
    <t>Volunteered</t>
  </si>
  <si>
    <t>data</t>
  </si>
  <si>
    <t>If unrestricted: CC-BY-4.0</t>
  </si>
  <si>
    <t>digital file</t>
  </si>
  <si>
    <t>Unknown</t>
  </si>
  <si>
    <t>CDI Search and Download data</t>
  </si>
  <si>
    <t>Data Products Catalogue service</t>
  </si>
  <si>
    <t>https://sextant.ifremer.fr/geonetwork/srv/eng/csw-EMODNET_Chemistry?service=CSW&amp;request=GetCapabilities&amp;VERSION=2.0.2</t>
  </si>
  <si>
    <t>https://emodnet.ec.europa.eu/en/che
mistry</t>
  </si>
  <si>
    <t>The Chemistry section is visited every day with a maximum of 30 visitors per day. In this respect there is not much difference between the current and previous quarter.</t>
  </si>
  <si>
    <t>Acidity</t>
  </si>
  <si>
    <t>Antifoulants</t>
  </si>
  <si>
    <t>Chlorophyll</t>
  </si>
  <si>
    <t>Dissolved gases</t>
  </si>
  <si>
    <t>Fertilisers</t>
  </si>
  <si>
    <t>Silicates</t>
  </si>
  <si>
    <t>Hydrocarbons</t>
  </si>
  <si>
    <t>Heavy metals</t>
  </si>
  <si>
    <t>Radionuclides</t>
  </si>
  <si>
    <t>Marine litter</t>
  </si>
  <si>
    <t>Number of data collections + maps</t>
  </si>
  <si>
    <t>internally</t>
  </si>
  <si>
    <t>Polichlorinated biphenyls</t>
  </si>
  <si>
    <t>Litter maps and aggregated datasets. See the catalogue</t>
  </si>
  <si>
    <t>Eutrophication maps and aggregated datasets. See the catalogue</t>
  </si>
  <si>
    <t>Eutrophication aggregated datasets. See the catalogue</t>
  </si>
  <si>
    <t>Contaminants maps and aggregated datasets. See the catalogue</t>
  </si>
  <si>
    <t>Contaminants aggregated datasets. See the catalogue</t>
  </si>
  <si>
    <t>Phase II, Phase III, phase IV, phase V</t>
  </si>
  <si>
    <t>Phase III, phase IV,  phase V</t>
  </si>
  <si>
    <t>Name of sub-theme</t>
  </si>
  <si>
    <t>Added this phase (number, phase V 2021-2024)</t>
  </si>
  <si>
    <t>Data density (number)</t>
  </si>
  <si>
    <t>Data product</t>
  </si>
  <si>
    <t>https://geo-service.maris.nl/emodnet_chemistry/wms?SERVICE=WMS&amp;REQUEST=GetCapabilities&amp;VERSION=1.3.0</t>
  </si>
  <si>
    <t>https://geo-service.maris.nl/emodnet_chemistry/wfs?SERVICE=WFS&amp;REQUEST=GetCapabilities&amp;VERSION=2.0.0</t>
  </si>
  <si>
    <t>https://geo-service.maris.nl/emodnet_chemistry_p36/wms?SERVICE=WMS&amp;REQUEST=GetCapabilities&amp;VERSION=1.3.0</t>
  </si>
  <si>
    <t>https://geo-service.maris.nl/emodnet_chemistry_p36/wfs?SERVICE=WFS&amp;REQUEST=GetCapabilities&amp;VERSION=2.0.0</t>
  </si>
  <si>
    <t xml:space="preserve">https://ec.oceanbrowser.net/emodnet-projects/Python/web/wms?basedir=Phase-3/Combined </t>
  </si>
  <si>
    <t>https://sextant.ifremer.fr/services/wms/emodnet_chemistry2?SERVICE=WMS&amp;REQUEST=GetCapabilities&amp;VERSION=1.3.0</t>
  </si>
  <si>
    <t>Map Viewer web services - Marine Litter</t>
  </si>
  <si>
    <t>Map Viewer web services - CDI P36 data sets</t>
  </si>
  <si>
    <t xml:space="preserve">Map Viewer web services -Eutrophication </t>
  </si>
  <si>
    <t>Map Viewer web services - Eutrophication</t>
  </si>
  <si>
    <t>Map Viewer web services - Contaminants</t>
  </si>
  <si>
    <t>https://geoserver.hcmr.gr/geoserver/EMODNET_SHARED/wms?SERVICE=WMS&amp;REQUEST=GetCapabilities&amp;VERSION=1.3.0</t>
  </si>
  <si>
    <t>https://geoserver.hcmr.gr/geoserver/EMODNET_SHARED/wfs?SERVICE=WFS&amp;REQUEST=GetCapabilities&amp;VERSION=2.0.0</t>
  </si>
  <si>
    <t xml:space="preserve">https://nodc.ogs.it/geoserver/Contaminants/wms </t>
  </si>
  <si>
    <t>https://ec.oceanbrowser.net/emodnet/Python/web/wms?SERVICE=WMS&amp;REQUEST=GetCapabilities&amp;VERSION=1.3.0</t>
  </si>
  <si>
    <t xml:space="preserve"> https://nodc.ogs.it/geoserver/Contaminants/wfs </t>
  </si>
  <si>
    <t>https://sextant.ifremer.fr/services/wfs/emodnet_chemistry2</t>
  </si>
  <si>
    <t>Map Viewer web services - Contaminants - older products</t>
  </si>
  <si>
    <t>http://opendap.oceanbrowser.net/thredds/catalog/data/emodnet-domains/catalog.html</t>
  </si>
  <si>
    <t>1177 CDIs</t>
  </si>
  <si>
    <t>Swedish Meteorological and Hydrological Institute</t>
  </si>
  <si>
    <t>Institute of Marine Research, Norwegian Marine Data Centre</t>
  </si>
  <si>
    <t>Belgium</t>
  </si>
  <si>
    <t>Sweden</t>
  </si>
  <si>
    <t>Norway</t>
  </si>
  <si>
    <t>New data have been supplied by 12 regular data providers.</t>
  </si>
  <si>
    <t xml:space="preserve">Updates for contaminants maps </t>
  </si>
  <si>
    <r>
      <rPr>
        <sz val="10"/>
        <color theme="1"/>
        <rFont val="Calibri"/>
        <family val="2"/>
      </rPr>
      <t xml:space="preserve">Number of </t>
    </r>
    <r>
      <rPr>
        <b/>
        <sz val="10"/>
        <color theme="1"/>
        <rFont val="Calibri"/>
        <family val="2"/>
      </rPr>
      <t>WFS</t>
    </r>
    <r>
      <rPr>
        <sz val="10"/>
        <color theme="1"/>
        <rFont val="Calibri"/>
        <family val="2"/>
      </rPr>
      <t xml:space="preserve"> requests 
(this quarter)</t>
    </r>
  </si>
  <si>
    <r>
      <rPr>
        <sz val="10"/>
        <color theme="1"/>
        <rFont val="Calibri"/>
        <family val="2"/>
      </rPr>
      <t xml:space="preserve">Number of </t>
    </r>
    <r>
      <rPr>
        <b/>
        <sz val="10"/>
        <color theme="1"/>
        <rFont val="Calibri"/>
        <family val="2"/>
      </rPr>
      <t>Map</t>
    </r>
    <r>
      <rPr>
        <sz val="10"/>
        <color theme="1"/>
        <rFont val="Calibri"/>
        <family val="2"/>
      </rPr>
      <t xml:space="preserve"> </t>
    </r>
    <r>
      <rPr>
        <b/>
        <sz val="10"/>
        <color theme="1"/>
        <rFont val="Calibri"/>
        <family val="2"/>
      </rPr>
      <t>visualisations</t>
    </r>
    <r>
      <rPr>
        <sz val="10"/>
        <color theme="1"/>
        <rFont val="Calibri"/>
        <family val="2"/>
      </rPr>
      <t xml:space="preserve"> (this quarter)</t>
    </r>
  </si>
  <si>
    <r>
      <rPr>
        <sz val="10"/>
        <color theme="1"/>
        <rFont val="Calibri"/>
        <family val="2"/>
      </rPr>
      <t xml:space="preserve">Number of manual </t>
    </r>
    <r>
      <rPr>
        <b/>
        <sz val="10"/>
        <color theme="1"/>
        <rFont val="Calibri"/>
        <family val="2"/>
      </rPr>
      <t xml:space="preserve">downloads
</t>
    </r>
    <r>
      <rPr>
        <sz val="10"/>
        <color theme="1"/>
        <rFont val="Calibri"/>
        <family val="2"/>
      </rPr>
      <t>(</t>
    </r>
    <r>
      <rPr>
        <b/>
        <sz val="10"/>
        <color theme="1"/>
        <rFont val="Calibri"/>
        <family val="2"/>
      </rPr>
      <t>previous quarter</t>
    </r>
    <r>
      <rPr>
        <sz val="10"/>
        <color theme="1"/>
        <rFont val="Calibri"/>
        <family val="2"/>
      </rPr>
      <t>)</t>
    </r>
  </si>
  <si>
    <r>
      <rPr>
        <sz val="10"/>
        <color theme="1"/>
        <rFont val="Calibri"/>
        <family val="2"/>
      </rPr>
      <t xml:space="preserve">Number of manual </t>
    </r>
    <r>
      <rPr>
        <b/>
        <sz val="10"/>
        <color theme="1"/>
        <rFont val="Calibri"/>
        <family val="2"/>
      </rPr>
      <t>downloads</t>
    </r>
    <r>
      <rPr>
        <sz val="10"/>
        <color theme="1"/>
        <rFont val="Calibri"/>
        <family val="2"/>
      </rPr>
      <t xml:space="preserve"> 
(</t>
    </r>
    <r>
      <rPr>
        <b/>
        <sz val="10"/>
        <color theme="1"/>
        <rFont val="Calibri"/>
        <family val="2"/>
      </rPr>
      <t>this quarter</t>
    </r>
    <r>
      <rPr>
        <sz val="10"/>
        <color theme="1"/>
        <rFont val="Calibri"/>
        <family val="2"/>
      </rPr>
      <t>)</t>
    </r>
  </si>
  <si>
    <r>
      <rPr>
        <sz val="10"/>
        <color theme="1"/>
        <rFont val="Calibri"/>
        <family val="2"/>
      </rPr>
      <t xml:space="preserve">Total Volume </t>
    </r>
    <r>
      <rPr>
        <b/>
        <sz val="10"/>
        <color theme="1"/>
        <rFont val="Calibri"/>
        <family val="2"/>
      </rPr>
      <t>downloaded</t>
    </r>
    <r>
      <rPr>
        <sz val="10"/>
        <color theme="1"/>
        <rFont val="Calibri"/>
        <family val="2"/>
      </rPr>
      <t xml:space="preserve"> in GigaBytes [3]</t>
    </r>
  </si>
  <si>
    <r>
      <rPr>
        <sz val="10"/>
        <color theme="1"/>
        <rFont val="Calibri"/>
        <family val="2"/>
      </rPr>
      <t xml:space="preserve">Unit and Total Volume </t>
    </r>
    <r>
      <rPr>
        <b/>
        <sz val="10"/>
        <color theme="1"/>
        <rFont val="Calibri"/>
        <family val="2"/>
      </rPr>
      <t>available</t>
    </r>
    <r>
      <rPr>
        <sz val="10"/>
        <color theme="1"/>
        <rFont val="Calibri"/>
        <family val="2"/>
      </rPr>
      <t xml:space="preserve"> for download [2]</t>
    </r>
  </si>
  <si>
    <r>
      <rPr>
        <i/>
        <sz val="10"/>
        <color theme="1"/>
        <rFont val="Calibri"/>
        <family val="2"/>
      </rPr>
      <t>Manual download unit</t>
    </r>
    <r>
      <rPr>
        <sz val="10"/>
        <color theme="1"/>
        <rFont val="Calibri"/>
        <family val="2"/>
      </rPr>
      <t xml:space="preserve"> [1]</t>
    </r>
  </si>
  <si>
    <r>
      <rPr>
        <b/>
        <sz val="10"/>
        <color theme="1"/>
        <rFont val="Calibri"/>
        <family val="2"/>
      </rPr>
      <t xml:space="preserve">Sub-theme </t>
    </r>
    <r>
      <rPr>
        <sz val="10"/>
        <color theme="1"/>
        <rFont val="Calibri"/>
        <family val="2"/>
      </rPr>
      <t>[2]</t>
    </r>
  </si>
  <si>
    <r>
      <rPr>
        <b/>
        <sz val="12"/>
        <color theme="1"/>
        <rFont val="Calibri"/>
        <family val="2"/>
      </rPr>
      <t xml:space="preserve">Sea-basins </t>
    </r>
    <r>
      <rPr>
        <sz val="12"/>
        <color theme="1"/>
        <rFont val="Calibri"/>
        <family val="2"/>
      </rPr>
      <t>[5]</t>
    </r>
  </si>
  <si>
    <r>
      <rPr>
        <b/>
        <i/>
        <sz val="10"/>
        <color theme="1"/>
        <rFont val="Calibri"/>
        <family val="2"/>
      </rPr>
      <t xml:space="preserve">Total data product Volume in GigaBytes </t>
    </r>
    <r>
      <rPr>
        <sz val="10"/>
        <color theme="1"/>
        <rFont val="Calibri"/>
        <family val="2"/>
      </rPr>
      <t>[4]</t>
    </r>
  </si>
  <si>
    <r>
      <rPr>
        <b/>
        <i/>
        <sz val="10"/>
        <color theme="1"/>
        <rFont val="Calibri"/>
        <family val="2"/>
      </rPr>
      <t xml:space="preserve">Total number of </t>
    </r>
    <r>
      <rPr>
        <b/>
        <i/>
        <u/>
        <sz val="10"/>
        <color theme="1"/>
        <rFont val="Calibri"/>
        <family val="2"/>
      </rPr>
      <t>external</t>
    </r>
    <r>
      <rPr>
        <b/>
        <i/>
        <sz val="10"/>
        <color theme="1"/>
        <rFont val="Calibri"/>
        <family val="2"/>
      </rPr>
      <t xml:space="preserve"> data products in portal </t>
    </r>
    <r>
      <rPr>
        <sz val="10"/>
        <color theme="1"/>
        <rFont val="Calibri"/>
        <family val="2"/>
      </rPr>
      <t>[1]</t>
    </r>
  </si>
  <si>
    <r>
      <rPr>
        <b/>
        <i/>
        <sz val="10"/>
        <color theme="1"/>
        <rFont val="Calibri"/>
        <family val="2"/>
      </rPr>
      <t xml:space="preserve">Total number of </t>
    </r>
    <r>
      <rPr>
        <b/>
        <i/>
        <u/>
        <sz val="10"/>
        <color theme="1"/>
        <rFont val="Calibri"/>
        <family val="2"/>
      </rPr>
      <t>built</t>
    </r>
    <r>
      <rPr>
        <b/>
        <i/>
        <sz val="10"/>
        <color theme="1"/>
        <rFont val="Calibri"/>
        <family val="2"/>
      </rPr>
      <t xml:space="preserve"> data products in portal </t>
    </r>
    <r>
      <rPr>
        <sz val="10"/>
        <color theme="1"/>
        <rFont val="Calibri"/>
        <family val="2"/>
      </rPr>
      <t>[1]</t>
    </r>
  </si>
  <si>
    <t>still not available</t>
  </si>
  <si>
    <t>not applicable (only data collections)</t>
  </si>
  <si>
    <t>2A)</t>
  </si>
  <si>
    <t>2B)</t>
  </si>
  <si>
    <t>Acidity, Antifoulants, Chlorophyll, Dissolved gases, Fertilizers, Hydrocarbons, Heavy metals, Organic Matter, Marine litter, Polychlorinated biphenyls, Pesticides and biocides, Radionuclides, Silicates</t>
  </si>
  <si>
    <t xml:space="preserve">Several new data sets have been entered. This quarter results in a consistent increase of data. </t>
  </si>
  <si>
    <t>The data coverage is very good for all European seas and there is a steady increase for most regions</t>
  </si>
  <si>
    <t>*this number is not the addition of products per subtheme because one product (e.g. data collection) contains information on different subthemes, so that the sum of products per subtheme contains many duplicates.</t>
  </si>
  <si>
    <t>2B) Usage of data products in this quarter*</t>
  </si>
  <si>
    <t>31/12/2024</t>
  </si>
  <si>
    <t>1296006 CDIs</t>
  </si>
  <si>
    <t>31183 CDIs</t>
  </si>
  <si>
    <t>German Oceanographic Datacentre</t>
  </si>
  <si>
    <t>Bulgarian National Oceanographic Data Centre , Institute of Oceanology</t>
  </si>
  <si>
    <t>Latvian Institute of Aquatic Ecology</t>
  </si>
  <si>
    <t xml:space="preserve">International Council for the Exploration of the Sea </t>
  </si>
  <si>
    <t>Royal Belgian Institute of Natural Sciences, Management Unit of North Sea and Scheldt Estuary Mathematical Models, Belgian Marine Data Centre</t>
  </si>
  <si>
    <t>Finnish Meteorological Institute</t>
  </si>
  <si>
    <t>Institute of Marine Biology</t>
  </si>
  <si>
    <t>Germany</t>
  </si>
  <si>
    <t>Bulgaria</t>
  </si>
  <si>
    <t>Latvia</t>
  </si>
  <si>
    <t>Denmark</t>
  </si>
  <si>
    <t>Finland</t>
  </si>
  <si>
    <t>Montenegro</t>
  </si>
  <si>
    <t>17 Atlantic Ocean;466 Greater North Sea</t>
  </si>
  <si>
    <t>213 Baltic Sea;434 Atlantic Ocean;1973 Mediterranean Sea;109 Black Sea;564 Greater North Sea</t>
  </si>
  <si>
    <t>1477 Atlantic Ocean;4508 Mediterranean Sea;186 Other Seas</t>
  </si>
  <si>
    <t>333 Baltic Sea;1294 Atlantic Ocean;652 Arctic Seas;1412 Mediterranean Sea;85 Black Sea;239 Greater North Sea;1968 Other Seas</t>
  </si>
  <si>
    <t>179 Baltic Sea;231 Greater North Sea</t>
  </si>
  <si>
    <t>12 Atlantic Ocean;12 Arctic Seas;10 Greater North Sea</t>
  </si>
  <si>
    <t>64 Black Sea</t>
  </si>
  <si>
    <t>56 Baltic Sea</t>
  </si>
  <si>
    <t>182 Atlantic Ocean;258 Greater North Sea</t>
  </si>
  <si>
    <t>418 Greater North Sea</t>
  </si>
  <si>
    <t>200 Baltic Sea</t>
  </si>
  <si>
    <t>540 Mediterranean Sea</t>
  </si>
  <si>
    <t>281 Acidity;347 Chlorophyll;78 Dissolved gasses;293 Fertilisers;43 Hydrocarbons;212 Silicates</t>
  </si>
  <si>
    <t>1637 Chlorophyll;1932 Dissolved gasses;1567 Fertilisers;1319 Marine Litter;1466 Silicates</t>
  </si>
  <si>
    <t>98 Acidity;505 Chlorophyll;5249 Dissolved gasses;553 Fertilisers;524 Marine Litter;25 Organic matter;459 Silicates</t>
  </si>
  <si>
    <t>967 Acidity;41 Antifoulants;3515 Chlorophyll;4633 Dissolved gasses;1377 Fertilisers;67 Heavy metals;147 Organic matter;8 Radionuclides;879 Silicates</t>
  </si>
  <si>
    <t>410 Chlorophyll;410 Dissolved gasses;-3 Heavy metals</t>
  </si>
  <si>
    <t>22 Hydrocarbons;19 Pesticides and biocides;19 Polychlorinated biphynyls</t>
  </si>
  <si>
    <t>42 Acidity;64 Dissolved gasses;5 Fertilisers;5 Silicates</t>
  </si>
  <si>
    <t>14 Heavy metals;14 Hydrocarbons;42 Marine Litter;14 Pesticides and biocides;14 Polychlorinated biphynyls</t>
  </si>
  <si>
    <t>138 Antifoulants;229 Heavy metals;173 Hydrocarbons;245 Organic matter;435 Pesticides and biocides;43 Polychlorinated biphynyls</t>
  </si>
  <si>
    <t>137 Acidity;21 Antifoulants;245 Chlorophyll;91 Dissolved gasses;83 Fertilisers;10 Heavy metals;45 Hydrocarbons;256 Organic matter;18 Polychlorinated biphynyls;79 Silicates</t>
  </si>
  <si>
    <t>200 Dissolved gasses</t>
  </si>
  <si>
    <t>500 Acidity;500 Dissolved gasses;40 Heavy metals</t>
  </si>
  <si>
    <t>483 Unrestricted sets</t>
  </si>
  <si>
    <t>3075 Unrestricted sets;217 Restricted sets</t>
  </si>
  <si>
    <t>41 Unrestricted sets;6130 Restricted sets</t>
  </si>
  <si>
    <t>5332 Unrestricted sets</t>
  </si>
  <si>
    <t>410 Unrestricted sets</t>
  </si>
  <si>
    <t>22 Unrestricted sets</t>
  </si>
  <si>
    <t>64 Unrestricted sets</t>
  </si>
  <si>
    <t>56 Unrestricted sets</t>
  </si>
  <si>
    <t>440 Unrestricted sets</t>
  </si>
  <si>
    <t>418 Unrestricted sets</t>
  </si>
  <si>
    <t>200 Unrestricted sets</t>
  </si>
  <si>
    <t>500 Unrestricted sets;40 Restricted sets</t>
  </si>
  <si>
    <t>29.60%</t>
  </si>
  <si>
    <t xml:space="preserve">The number of CDI downloads is much higher (+2549%) than in the previous quarter. </t>
  </si>
  <si>
    <t>587*</t>
  </si>
  <si>
    <r>
      <t xml:space="preserve">Trend in total number of products </t>
    </r>
    <r>
      <rPr>
        <sz val="10"/>
        <color theme="1"/>
        <rFont val="Calibri"/>
        <family val="2"/>
      </rPr>
      <t>[3]</t>
    </r>
  </si>
  <si>
    <r>
      <t xml:space="preserve">Trend # of manual downloads  </t>
    </r>
    <r>
      <rPr>
        <sz val="10"/>
        <color theme="1"/>
        <rFont val="Calibri"/>
        <family val="2"/>
      </rPr>
      <t>[4]</t>
    </r>
  </si>
  <si>
    <r>
      <t xml:space="preserve">Trend # of Map visualisations  </t>
    </r>
    <r>
      <rPr>
        <sz val="10"/>
        <color theme="1"/>
        <rFont val="Calibri"/>
        <family val="2"/>
      </rPr>
      <t>[4]</t>
    </r>
  </si>
  <si>
    <t>Number of WMS requests 
(this quarter)</t>
  </si>
  <si>
    <r>
      <t xml:space="preserve">Trend # of WMS requests </t>
    </r>
    <r>
      <rPr>
        <sz val="10"/>
        <color theme="1"/>
        <rFont val="Calibri"/>
        <family val="2"/>
      </rPr>
      <t>[4]</t>
    </r>
  </si>
  <si>
    <r>
      <t xml:space="preserve">Trend # of WFS requests  </t>
    </r>
    <r>
      <rPr>
        <sz val="10"/>
        <color theme="1"/>
        <rFont val="Calibri"/>
        <family val="2"/>
      </rPr>
      <t>[4]</t>
    </r>
  </si>
  <si>
    <t>6.1</t>
  </si>
  <si>
    <t>-0.65</t>
  </si>
  <si>
    <t>-0.23</t>
  </si>
  <si>
    <t>0.06</t>
  </si>
  <si>
    <t>-0.76</t>
  </si>
  <si>
    <t>-0.49</t>
  </si>
  <si>
    <t>-0.5</t>
  </si>
  <si>
    <t>-0.77</t>
  </si>
  <si>
    <t>1.36</t>
  </si>
  <si>
    <t>1.37</t>
  </si>
  <si>
    <t>-0.67</t>
  </si>
  <si>
    <t>4.23</t>
  </si>
  <si>
    <t>6.2</t>
  </si>
  <si>
    <t>-0.62</t>
  </si>
  <si>
    <t>3.97</t>
  </si>
  <si>
    <t>3.98</t>
  </si>
  <si>
    <t>89.31</t>
  </si>
  <si>
    <t>-0.87</t>
  </si>
  <si>
    <t>3.54</t>
  </si>
  <si>
    <t>0.07</t>
  </si>
  <si>
    <t>-0.85</t>
  </si>
  <si>
    <t>0.73</t>
  </si>
  <si>
    <t>0.74</t>
  </si>
  <si>
    <t>0.1</t>
  </si>
  <si>
    <t>1.5</t>
  </si>
  <si>
    <t>1.51</t>
  </si>
  <si>
    <t>0.08</t>
  </si>
  <si>
    <t>-0.83</t>
  </si>
  <si>
    <t>1.28</t>
  </si>
  <si>
    <t>1.29</t>
  </si>
  <si>
    <t>0.34</t>
  </si>
  <si>
    <t>Regional data collections for beach litter and seafloor litter were published for the first time. Previously, these data collections were compiled at European level</t>
  </si>
  <si>
    <r>
      <t>In this quarter 1) The statistics take also into account the WebODV explorer and extractor service; 2) Mainly for visualisations*</t>
    </r>
    <r>
      <rPr>
        <vertAlign val="superscript"/>
        <sz val="10"/>
        <rFont val="Calibri"/>
        <family val="2"/>
      </rPr>
      <t>1</t>
    </r>
    <r>
      <rPr>
        <sz val="10"/>
        <rFont val="Calibri"/>
        <family val="2"/>
      </rPr>
      <t>, take into account several logs generated repeatedly and automatichally*</t>
    </r>
    <r>
      <rPr>
        <vertAlign val="superscript"/>
        <sz val="10"/>
        <rFont val="Calibri"/>
        <family val="2"/>
      </rPr>
      <t xml:space="preserve">2 </t>
    </r>
    <r>
      <rPr>
        <sz val="10"/>
        <rFont val="Calibri"/>
        <family val="2"/>
      </rPr>
      <t>by the IPI 193.191.134.34, which belongs to vliz.be. We need to understand how  these logs are generated and if we should remove or keep them.</t>
    </r>
  </si>
  <si>
    <t>*1 Please note that the number of visualisations and the number of WMS are the same, as we also use the WMS requests to count the visualisations</t>
  </si>
  <si>
    <t>*2 please note that each trimester we have to analyse the logs to filter out "suspicious" or "off topic" logs that are submitted to the OGS Graylog system in different ways by different data product providers. As a result, we are creating a list of log sources that are excluded when calculating the statistics. We need to understand whether some of these logs should be included in the count as they are generated by meaningful machine-to-machine requests (e.g. Blue Cloud). Currently, the messages must not contain: check_http
UptimeRobot
ReplicationManager
facility must not contain system daemon
monitor
facebook
yandex
bot
crawler
HttpUrlConnection
python-requests
CRON
geohealthcheck
spider
ArcGIS Hub Indexer
internal dummy connection
BlueCloud
www.emodnet-chemistry.eu
doi
favicon
udata-hydra
apps-spreadsheets
ACTIVE_STATIONS
add.html
Spatineo</t>
  </si>
  <si>
    <t xml:space="preserve">The numbers in the last quarter are almost the same as in the previous quarter, so quite steady. These numbers only concern the static narrative section, while it would be interesting to know how many maps and products are viewed and downloaded from the CP central services for chemistry.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</si>
</sst>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i/>
      <sz val="11"/>
      <color theme="8" tint="-0.249977111117893"/>
      <name val="Calibri"/>
      <family val="2"/>
      <scheme val="minor"/>
    </font>
    <font>
      <i/>
      <sz val="11"/>
      <name val="Calibri"/>
      <family val="2"/>
      <scheme val="minor"/>
    </font>
    <font>
      <sz val="11"/>
      <name val="Calibri"/>
      <family val="2"/>
      <scheme val="minor"/>
    </font>
    <font>
      <sz val="11"/>
      <color rgb="FFFF0000"/>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i/>
      <sz val="10"/>
      <color theme="8" tint="-0.249977111117893"/>
      <name val="Calibri"/>
      <family val="2"/>
      <scheme val="minor"/>
    </font>
    <font>
      <b/>
      <sz val="12"/>
      <color rgb="FF333333"/>
      <name val="Calibri"/>
      <family val="2"/>
      <scheme val="minor"/>
    </font>
    <font>
      <sz val="10"/>
      <color rgb="FF333333"/>
      <name val="Calibri"/>
      <family val="2"/>
      <scheme val="minor"/>
    </font>
    <font>
      <i/>
      <sz val="10"/>
      <name val="Calibri"/>
      <family val="2"/>
      <scheme val="minor"/>
    </font>
    <font>
      <sz val="10"/>
      <name val="Calibri"/>
      <family val="2"/>
      <scheme val="minor"/>
    </font>
    <font>
      <i/>
      <sz val="10"/>
      <color rgb="FF333333"/>
      <name val="Calibri"/>
      <family val="2"/>
      <scheme val="minor"/>
    </font>
    <font>
      <b/>
      <sz val="10"/>
      <name val="Calibri"/>
      <family val="2"/>
      <scheme val="minor"/>
    </font>
    <font>
      <sz val="11"/>
      <color rgb="FF333333"/>
      <name val="Calibri"/>
      <family val="2"/>
      <scheme val="minor"/>
    </font>
    <font>
      <b/>
      <i/>
      <sz val="10"/>
      <name val="Calibri"/>
      <family val="2"/>
      <scheme val="minor"/>
    </font>
    <font>
      <sz val="12"/>
      <name val="Calibri"/>
      <family val="2"/>
      <scheme val="minor"/>
    </font>
    <font>
      <sz val="9"/>
      <color rgb="FFFF0000"/>
      <name val="Calibri"/>
      <family val="2"/>
      <scheme val="minor"/>
    </font>
    <font>
      <b/>
      <sz val="12"/>
      <color rgb="FFFFFFFF"/>
      <name val="Calibri"/>
      <family val="2"/>
      <scheme val="minor"/>
    </font>
    <font>
      <sz val="10"/>
      <color rgb="FFFFFFFF"/>
      <name val="Calibri"/>
      <family val="2"/>
      <scheme val="minor"/>
    </font>
    <font>
      <sz val="9"/>
      <color rgb="FF33333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11"/>
      <color theme="0" tint="-0.34998626667073579"/>
      <name val="Calibri"/>
      <family val="2"/>
      <scheme val="minor"/>
    </font>
    <font>
      <i/>
      <sz val="9"/>
      <color theme="1"/>
      <name val="Calibri"/>
      <family val="2"/>
      <scheme val="minor"/>
    </font>
    <font>
      <sz val="10"/>
      <color rgb="FF333333"/>
      <name val="Open Sans"/>
      <family val="2"/>
    </font>
    <font>
      <sz val="11"/>
      <color theme="1"/>
      <name val="Calibri"/>
      <family val="2"/>
    </font>
    <font>
      <sz val="10"/>
      <color theme="1"/>
      <name val="Open Sans"/>
      <family val="2"/>
    </font>
    <font>
      <sz val="8"/>
      <name val="Calibri"/>
      <family val="2"/>
      <scheme val="minor"/>
    </font>
    <font>
      <u/>
      <sz val="11"/>
      <color theme="10"/>
      <name val="Calibri"/>
      <family val="2"/>
      <scheme val="minor"/>
    </font>
    <font>
      <sz val="11"/>
      <color rgb="FFFF0000"/>
      <name val="Arial"/>
      <family val="2"/>
    </font>
    <font>
      <sz val="11"/>
      <color theme="1"/>
      <name val="Calibri"/>
      <family val="2"/>
      <scheme val="minor"/>
    </font>
    <font>
      <sz val="11"/>
      <color theme="1"/>
      <name val="Calibri"/>
      <scheme val="minor"/>
    </font>
    <font>
      <sz val="10"/>
      <color theme="1"/>
      <name val="Calibri"/>
      <family val="2"/>
    </font>
    <font>
      <strike/>
      <sz val="10"/>
      <color theme="1"/>
      <name val="Calibri"/>
      <family val="2"/>
    </font>
    <font>
      <b/>
      <sz val="11"/>
      <color theme="1"/>
      <name val="Calibri"/>
      <family val="2"/>
    </font>
    <font>
      <sz val="9"/>
      <color theme="1"/>
      <name val="Calibri"/>
      <family val="2"/>
    </font>
    <font>
      <i/>
      <sz val="10"/>
      <color theme="1"/>
      <name val="Calibri"/>
      <family val="2"/>
    </font>
    <font>
      <b/>
      <sz val="10"/>
      <color theme="1"/>
      <name val="Calibri"/>
      <family val="2"/>
    </font>
    <font>
      <sz val="9"/>
      <color rgb="FFFF0000"/>
      <name val="Calibri"/>
      <family val="2"/>
    </font>
    <font>
      <sz val="11"/>
      <name val="Calibri"/>
      <family val="2"/>
    </font>
    <font>
      <b/>
      <sz val="12"/>
      <color theme="1"/>
      <name val="Calibri"/>
      <family val="2"/>
    </font>
    <font>
      <sz val="12"/>
      <color theme="1"/>
      <name val="Calibri"/>
      <family val="2"/>
    </font>
    <font>
      <b/>
      <i/>
      <sz val="10"/>
      <color theme="1"/>
      <name val="Calibri"/>
      <family val="2"/>
    </font>
    <font>
      <b/>
      <i/>
      <u/>
      <sz val="10"/>
      <color theme="1"/>
      <name val="Calibri"/>
      <family val="2"/>
    </font>
    <font>
      <i/>
      <sz val="11"/>
      <color theme="1"/>
      <name val="Calibri"/>
      <family val="2"/>
    </font>
    <font>
      <i/>
      <sz val="10"/>
      <color rgb="FF2F5496"/>
      <name val="Calibri"/>
      <family val="2"/>
    </font>
    <font>
      <u/>
      <sz val="10"/>
      <color theme="1"/>
      <name val="Calibri"/>
      <family val="2"/>
    </font>
    <font>
      <sz val="10"/>
      <name val="Calibri"/>
      <family val="2"/>
    </font>
    <font>
      <sz val="10"/>
      <name val="Open Sans"/>
      <family val="2"/>
    </font>
    <font>
      <sz val="10"/>
      <color rgb="FF515151"/>
      <name val="Calibri"/>
      <family val="2"/>
      <scheme val="minor"/>
    </font>
    <font>
      <sz val="10"/>
      <color rgb="FFFF0000"/>
      <name val="Calibri"/>
      <family val="2"/>
    </font>
    <font>
      <vertAlign val="superscript"/>
      <sz val="10"/>
      <name val="Calibri"/>
      <family val="2"/>
    </font>
  </fonts>
  <fills count="15">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
      <patternFill patternType="solid">
        <fgColor rgb="FFD5A6BD"/>
        <bgColor rgb="FFD5A6BD"/>
      </patternFill>
    </fill>
    <fill>
      <patternFill patternType="solid">
        <fgColor rgb="FFDAEEF3"/>
        <bgColor rgb="FFDAEEF3"/>
      </patternFill>
    </fill>
    <fill>
      <patternFill patternType="solid">
        <fgColor rgb="FFC27BA0"/>
        <bgColor rgb="FFC27BA0"/>
      </patternFill>
    </fill>
    <fill>
      <patternFill patternType="solid">
        <fgColor rgb="FF5B9BD5"/>
        <bgColor rgb="FF5B9BD5"/>
      </patternFill>
    </fill>
    <fill>
      <patternFill patternType="solid">
        <fgColor rgb="FF00B0F0"/>
        <bgColor rgb="FF00B0F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right style="medium">
        <color rgb="FF92CDDC"/>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s>
  <cellStyleXfs count="3">
    <xf numFmtId="0" fontId="0" fillId="0" borderId="0"/>
    <xf numFmtId="0" fontId="33" fillId="0" borderId="0" applyNumberFormat="0" applyFill="0" applyBorder="0" applyAlignment="0" applyProtection="0"/>
    <xf numFmtId="0" fontId="36" fillId="0" borderId="0"/>
  </cellStyleXfs>
  <cellXfs count="249">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7" fillId="2" borderId="0" xfId="0" applyFont="1" applyFill="1" applyAlignment="1">
      <alignment vertical="top"/>
    </xf>
    <xf numFmtId="0" fontId="3"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9" fillId="0" borderId="0" xfId="0" applyFont="1" applyAlignment="1">
      <alignment vertical="top" wrapText="1"/>
    </xf>
    <xf numFmtId="0" fontId="0" fillId="0" borderId="15" xfId="0" applyBorder="1"/>
    <xf numFmtId="0" fontId="11" fillId="0" borderId="0" xfId="0" applyFont="1"/>
    <xf numFmtId="0" fontId="12" fillId="0" borderId="0" xfId="0" applyFont="1"/>
    <xf numFmtId="0" fontId="13" fillId="3" borderId="1" xfId="0" applyFont="1" applyFill="1" applyBorder="1" applyAlignment="1">
      <alignment horizontal="center" wrapText="1"/>
    </xf>
    <xf numFmtId="0" fontId="14" fillId="0" borderId="0" xfId="0" applyFont="1"/>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6" fillId="3" borderId="2" xfId="0" applyFont="1" applyFill="1" applyBorder="1" applyAlignment="1">
      <alignment horizontal="left" wrapText="1"/>
    </xf>
    <xf numFmtId="0" fontId="14" fillId="3" borderId="1" xfId="0" applyFont="1" applyFill="1" applyBorder="1" applyAlignment="1">
      <alignment horizontal="center" wrapText="1"/>
    </xf>
    <xf numFmtId="0" fontId="16" fillId="3" borderId="2" xfId="0" applyFont="1" applyFill="1" applyBorder="1" applyAlignment="1">
      <alignment horizont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9" fillId="0" borderId="0" xfId="0" applyFont="1"/>
    <xf numFmtId="0" fontId="14" fillId="2" borderId="0" xfId="0" applyFont="1" applyFill="1" applyAlignment="1">
      <alignment vertical="top"/>
    </xf>
    <xf numFmtId="0" fontId="3" fillId="2" borderId="0" xfId="0" applyFont="1" applyFill="1" applyAlignment="1">
      <alignment vertical="top"/>
    </xf>
    <xf numFmtId="0" fontId="14" fillId="0" borderId="0" xfId="0" applyFont="1" applyAlignment="1">
      <alignment vertical="top" wrapText="1"/>
    </xf>
    <xf numFmtId="0" fontId="12" fillId="0" borderId="0" xfId="0" applyFont="1" applyAlignment="1">
      <alignment horizontal="justify" vertical="center"/>
    </xf>
    <xf numFmtId="0" fontId="5"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wrapText="1"/>
    </xf>
    <xf numFmtId="0" fontId="17" fillId="0" borderId="0" xfId="0" applyFont="1"/>
    <xf numFmtId="0" fontId="14" fillId="0" borderId="1"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wrapText="1"/>
    </xf>
    <xf numFmtId="0" fontId="16" fillId="2" borderId="0" xfId="0" applyFont="1" applyFill="1" applyAlignment="1">
      <alignment vertical="top"/>
    </xf>
    <xf numFmtId="0" fontId="18" fillId="5" borderId="2" xfId="0" applyFont="1" applyFill="1" applyBorder="1" applyAlignment="1">
      <alignment horizontal="center" wrapText="1"/>
    </xf>
    <xf numFmtId="0" fontId="13"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9" fillId="0" borderId="0" xfId="0" applyFont="1" applyAlignment="1">
      <alignment vertical="top"/>
    </xf>
    <xf numFmtId="0" fontId="14" fillId="0" borderId="0" xfId="0" applyFont="1" applyAlignment="1">
      <alignment vertical="top"/>
    </xf>
    <xf numFmtId="0" fontId="3" fillId="0" borderId="0" xfId="0" applyFont="1" applyAlignment="1">
      <alignment vertical="top"/>
    </xf>
    <xf numFmtId="0" fontId="20" fillId="0" borderId="0" xfId="0" applyFont="1" applyAlignment="1">
      <alignment vertical="top"/>
    </xf>
    <xf numFmtId="0" fontId="13" fillId="3" borderId="3" xfId="0" applyFont="1" applyFill="1" applyBorder="1" applyAlignment="1">
      <alignment horizontal="center" wrapText="1"/>
    </xf>
    <xf numFmtId="0" fontId="13" fillId="5" borderId="2" xfId="0" applyFont="1" applyFill="1" applyBorder="1" applyAlignment="1">
      <alignment horizontal="center" wrapText="1"/>
    </xf>
    <xf numFmtId="0" fontId="5" fillId="0" borderId="0" xfId="0" applyFont="1" applyAlignment="1">
      <alignment vertical="top"/>
    </xf>
    <xf numFmtId="0" fontId="13" fillId="0" borderId="0" xfId="0" applyFont="1" applyAlignment="1">
      <alignment horizontal="center" vertical="top" wrapText="1"/>
    </xf>
    <xf numFmtId="0" fontId="14" fillId="4" borderId="1" xfId="0" applyFont="1" applyFill="1" applyBorder="1" applyAlignment="1">
      <alignment horizontal="center" vertical="top" wrapText="1"/>
    </xf>
    <xf numFmtId="0" fontId="16" fillId="0" borderId="0" xfId="0" applyFont="1" applyAlignment="1">
      <alignment vertical="top"/>
    </xf>
    <xf numFmtId="0" fontId="4" fillId="0" borderId="0" xfId="0" applyFont="1" applyAlignment="1">
      <alignment vertical="top"/>
    </xf>
    <xf numFmtId="0" fontId="14" fillId="0" borderId="0" xfId="0" applyFont="1" applyAlignment="1">
      <alignment horizontal="center" vertical="top" wrapText="1"/>
    </xf>
    <xf numFmtId="0" fontId="14" fillId="0" borderId="0" xfId="0" applyFont="1" applyAlignment="1">
      <alignment wrapText="1"/>
    </xf>
    <xf numFmtId="0" fontId="22" fillId="6" borderId="8" xfId="0" applyFont="1" applyFill="1" applyBorder="1" applyAlignment="1">
      <alignment vertical="center" wrapText="1"/>
    </xf>
    <xf numFmtId="0" fontId="22" fillId="6" borderId="9" xfId="0" applyFont="1" applyFill="1" applyBorder="1" applyAlignment="1">
      <alignmen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justify" vertical="center" wrapText="1"/>
    </xf>
    <xf numFmtId="0" fontId="23" fillId="0" borderId="0" xfId="0" applyFont="1" applyAlignment="1">
      <alignment vertical="center"/>
    </xf>
    <xf numFmtId="0" fontId="8" fillId="0" borderId="1" xfId="0" applyFont="1" applyBorder="1" applyAlignment="1">
      <alignment horizontal="justify" vertical="center"/>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24" fillId="0" borderId="0" xfId="0" applyFont="1"/>
    <xf numFmtId="0" fontId="0" fillId="0" borderId="16" xfId="0" applyBorder="1"/>
    <xf numFmtId="0" fontId="25" fillId="8" borderId="17" xfId="0" applyFont="1" applyFill="1" applyBorder="1" applyAlignment="1">
      <alignment wrapText="1"/>
    </xf>
    <xf numFmtId="0" fontId="25" fillId="9" borderId="17" xfId="0" applyFont="1" applyFill="1" applyBorder="1" applyAlignment="1">
      <alignment wrapText="1"/>
    </xf>
    <xf numFmtId="0" fontId="25" fillId="9" borderId="18" xfId="0" applyFont="1" applyFill="1" applyBorder="1" applyAlignment="1">
      <alignment wrapText="1"/>
    </xf>
    <xf numFmtId="0" fontId="13" fillId="5" borderId="19" xfId="0" applyFont="1" applyFill="1" applyBorder="1" applyAlignment="1">
      <alignment horizontal="center" wrapText="1"/>
    </xf>
    <xf numFmtId="0" fontId="0" fillId="0" borderId="11" xfId="0" applyBorder="1"/>
    <xf numFmtId="0" fontId="0" fillId="0" borderId="12" xfId="0" applyBorder="1"/>
    <xf numFmtId="0" fontId="0" fillId="0" borderId="20" xfId="0" applyBorder="1"/>
    <xf numFmtId="0" fontId="26" fillId="0" borderId="11" xfId="0" applyFont="1" applyBorder="1"/>
    <xf numFmtId="0" fontId="26" fillId="0" borderId="12" xfId="0" applyFont="1" applyBorder="1"/>
    <xf numFmtId="10" fontId="26" fillId="0" borderId="20" xfId="0" applyNumberFormat="1" applyFont="1" applyBorder="1"/>
    <xf numFmtId="0" fontId="27" fillId="0" borderId="0" xfId="0" applyFont="1"/>
    <xf numFmtId="0" fontId="0" fillId="0" borderId="18" xfId="0" applyBorder="1"/>
    <xf numFmtId="0" fontId="0" fillId="0" borderId="19" xfId="0" applyBorder="1"/>
    <xf numFmtId="0" fontId="26" fillId="0" borderId="0" xfId="0" applyFont="1"/>
    <xf numFmtId="0" fontId="28" fillId="0" borderId="0" xfId="0" applyFont="1"/>
    <xf numFmtId="0" fontId="6" fillId="0" borderId="0" xfId="0" applyFont="1" applyAlignment="1">
      <alignment wrapText="1"/>
    </xf>
    <xf numFmtId="0" fontId="14" fillId="0" borderId="10" xfId="0" applyFont="1" applyBorder="1" applyAlignment="1">
      <alignment horizontal="justify"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8" xfId="0" applyFont="1" applyBorder="1" applyAlignment="1">
      <alignment vertical="center" wrapText="1"/>
    </xf>
    <xf numFmtId="0" fontId="14" fillId="2" borderId="10" xfId="0" applyFont="1" applyFill="1" applyBorder="1" applyAlignment="1">
      <alignment horizontal="left" vertical="center" wrapText="1"/>
    </xf>
    <xf numFmtId="0" fontId="14" fillId="2" borderId="8" xfId="0" applyFont="1" applyFill="1" applyBorder="1" applyAlignment="1">
      <alignment horizontal="justify" vertical="center" wrapText="1"/>
    </xf>
    <xf numFmtId="0" fontId="14" fillId="0" borderId="9" xfId="0" applyFont="1" applyBorder="1" applyAlignment="1">
      <alignment horizontal="justify" vertical="center" wrapText="1"/>
    </xf>
    <xf numFmtId="0" fontId="14" fillId="2" borderId="9" xfId="0" applyFont="1" applyFill="1" applyBorder="1" applyAlignment="1">
      <alignment horizontal="justify" vertical="center" wrapText="1"/>
    </xf>
    <xf numFmtId="0" fontId="14" fillId="0" borderId="0" xfId="0" applyFont="1" applyAlignment="1">
      <alignment horizontal="justify" vertical="center"/>
    </xf>
    <xf numFmtId="0" fontId="14" fillId="2" borderId="21" xfId="0" applyFont="1" applyFill="1" applyBorder="1" applyAlignment="1">
      <alignment horizontal="justify" vertical="center" wrapText="1"/>
    </xf>
    <xf numFmtId="0" fontId="29" fillId="10" borderId="22" xfId="0" applyFont="1" applyFill="1" applyBorder="1" applyAlignment="1">
      <alignment horizontal="center" vertical="top" wrapText="1"/>
    </xf>
    <xf numFmtId="0" fontId="29" fillId="10" borderId="0" xfId="0" applyFont="1" applyFill="1" applyAlignment="1">
      <alignment horizontal="center" vertical="center" wrapText="1"/>
    </xf>
    <xf numFmtId="0" fontId="30" fillId="0" borderId="0" xfId="0" applyFont="1"/>
    <xf numFmtId="0" fontId="0" fillId="0" borderId="0" xfId="0" applyAlignment="1">
      <alignment wrapText="1"/>
    </xf>
    <xf numFmtId="0" fontId="31" fillId="0" borderId="22" xfId="0" applyFont="1" applyBorder="1" applyAlignment="1">
      <alignment horizontal="center" wrapText="1"/>
    </xf>
    <xf numFmtId="0" fontId="31" fillId="0" borderId="22" xfId="0" applyFont="1" applyBorder="1" applyAlignment="1">
      <alignment vertical="center" wrapText="1"/>
    </xf>
    <xf numFmtId="0" fontId="33" fillId="0" borderId="22" xfId="1" applyBorder="1" applyAlignment="1">
      <alignment horizontal="left" vertical="center" wrapText="1"/>
    </xf>
    <xf numFmtId="0" fontId="31" fillId="0" borderId="22" xfId="0" applyFont="1" applyBorder="1" applyAlignment="1">
      <alignment horizontal="left"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0" fontId="31" fillId="0" borderId="23" xfId="0" applyFont="1" applyBorder="1" applyAlignment="1">
      <alignment horizontal="left" vertical="center" wrapText="1"/>
    </xf>
    <xf numFmtId="0" fontId="33" fillId="0" borderId="1" xfId="1" applyBorder="1" applyAlignment="1">
      <alignment wrapText="1"/>
    </xf>
    <xf numFmtId="0" fontId="31" fillId="0" borderId="24" xfId="0" applyFont="1" applyBorder="1" applyAlignment="1">
      <alignment horizontal="left" vertical="center" wrapText="1"/>
    </xf>
    <xf numFmtId="0" fontId="14" fillId="0" borderId="1" xfId="0" applyFont="1" applyBorder="1"/>
    <xf numFmtId="0" fontId="33" fillId="0" borderId="16" xfId="1" applyBorder="1" applyAlignment="1">
      <alignment wrapText="1"/>
    </xf>
    <xf numFmtId="0" fontId="14" fillId="0" borderId="16" xfId="0" applyFont="1" applyBorder="1"/>
    <xf numFmtId="10" fontId="14" fillId="0" borderId="15" xfId="0" applyNumberFormat="1" applyFont="1" applyBorder="1"/>
    <xf numFmtId="3" fontId="14" fillId="0" borderId="16" xfId="0" applyNumberFormat="1" applyFont="1" applyBorder="1"/>
    <xf numFmtId="49" fontId="14" fillId="0" borderId="16" xfId="0" applyNumberFormat="1" applyFont="1" applyBorder="1" applyAlignment="1">
      <alignment horizontal="right"/>
    </xf>
    <xf numFmtId="0" fontId="14" fillId="0" borderId="0" xfId="0" applyFont="1" applyAlignment="1">
      <alignment vertical="center" wrapText="1"/>
    </xf>
    <xf numFmtId="0" fontId="31" fillId="0" borderId="0" xfId="0" applyFont="1" applyAlignment="1">
      <alignment horizontal="left" vertical="center" wrapText="1"/>
    </xf>
    <xf numFmtId="0" fontId="31" fillId="0" borderId="26" xfId="0" applyFont="1" applyBorder="1" applyAlignment="1">
      <alignment horizontal="left" vertical="center" wrapText="1"/>
    </xf>
    <xf numFmtId="0" fontId="33" fillId="0" borderId="2" xfId="1" applyBorder="1" applyAlignment="1">
      <alignment vertical="center" wrapText="1"/>
    </xf>
    <xf numFmtId="0" fontId="15" fillId="0" borderId="0" xfId="0" applyFont="1" applyAlignment="1">
      <alignment horizontal="center" vertical="center" wrapText="1"/>
    </xf>
    <xf numFmtId="0" fontId="34" fillId="0" borderId="25" xfId="0" applyFont="1" applyBorder="1" applyAlignment="1">
      <alignment vertical="center" wrapText="1"/>
    </xf>
    <xf numFmtId="0" fontId="4" fillId="0" borderId="25" xfId="0" applyFont="1" applyBorder="1" applyAlignment="1">
      <alignment wrapText="1"/>
    </xf>
    <xf numFmtId="0" fontId="31" fillId="0" borderId="0" xfId="0" applyFont="1" applyAlignment="1">
      <alignment horizontal="center" wrapText="1"/>
    </xf>
    <xf numFmtId="0" fontId="36" fillId="0" borderId="0" xfId="2"/>
    <xf numFmtId="0" fontId="30" fillId="0" borderId="0" xfId="2" applyFont="1"/>
    <xf numFmtId="0" fontId="37" fillId="0" borderId="0" xfId="2" applyFont="1"/>
    <xf numFmtId="0" fontId="37" fillId="0" borderId="0" xfId="2" applyFont="1" applyAlignment="1">
      <alignment vertical="top" wrapText="1"/>
    </xf>
    <xf numFmtId="0" fontId="38" fillId="11" borderId="0" xfId="2" applyFont="1" applyFill="1"/>
    <xf numFmtId="0" fontId="30" fillId="11" borderId="0" xfId="2" applyFont="1" applyFill="1" applyAlignment="1">
      <alignment vertical="top"/>
    </xf>
    <xf numFmtId="0" fontId="39" fillId="11" borderId="0" xfId="2" applyFont="1" applyFill="1" applyAlignment="1">
      <alignment vertical="top"/>
    </xf>
    <xf numFmtId="0" fontId="40" fillId="0" borderId="0" xfId="2" applyFont="1" applyAlignment="1">
      <alignment vertical="center"/>
    </xf>
    <xf numFmtId="0" fontId="38" fillId="0" borderId="0" xfId="2" applyFont="1"/>
    <xf numFmtId="0" fontId="40" fillId="0" borderId="0" xfId="2" applyFont="1" applyAlignment="1">
      <alignment vertical="top"/>
    </xf>
    <xf numFmtId="0" fontId="37" fillId="0" borderId="22" xfId="2" applyFont="1" applyBorder="1" applyAlignment="1">
      <alignment horizontal="center" vertical="top" wrapText="1"/>
    </xf>
    <xf numFmtId="0" fontId="37" fillId="0" borderId="22" xfId="2" applyFont="1" applyBorder="1" applyAlignment="1">
      <alignment horizontal="left" vertical="center" wrapText="1"/>
    </xf>
    <xf numFmtId="0" fontId="29" fillId="0" borderId="22" xfId="2" applyFont="1" applyBorder="1" applyAlignment="1">
      <alignment vertical="center" wrapText="1"/>
    </xf>
    <xf numFmtId="0" fontId="30" fillId="0" borderId="22" xfId="2" applyFont="1" applyBorder="1" applyAlignment="1">
      <alignment horizontal="left" vertical="center"/>
    </xf>
    <xf numFmtId="0" fontId="41" fillId="12" borderId="23" xfId="2" applyFont="1" applyFill="1" applyBorder="1" applyAlignment="1">
      <alignment horizontal="center" wrapText="1"/>
    </xf>
    <xf numFmtId="0" fontId="37" fillId="13" borderId="22" xfId="2" applyFont="1" applyFill="1" applyBorder="1" applyAlignment="1">
      <alignment horizontal="center" wrapText="1"/>
    </xf>
    <xf numFmtId="0" fontId="42" fillId="13" borderId="23" xfId="2" applyFont="1" applyFill="1" applyBorder="1" applyAlignment="1">
      <alignment horizontal="left" wrapText="1"/>
    </xf>
    <xf numFmtId="0" fontId="42" fillId="13" borderId="22" xfId="2" applyFont="1" applyFill="1" applyBorder="1" applyAlignment="1">
      <alignment horizontal="center" wrapText="1"/>
    </xf>
    <xf numFmtId="0" fontId="42" fillId="13" borderId="27" xfId="2" applyFont="1" applyFill="1" applyBorder="1" applyAlignment="1">
      <alignment horizontal="center" wrapText="1"/>
    </xf>
    <xf numFmtId="0" fontId="42" fillId="13" borderId="28" xfId="2" applyFont="1" applyFill="1" applyBorder="1" applyAlignment="1">
      <alignment horizontal="center" wrapText="1"/>
    </xf>
    <xf numFmtId="0" fontId="42" fillId="13" borderId="29" xfId="2" applyFont="1" applyFill="1" applyBorder="1" applyAlignment="1">
      <alignment horizontal="center" wrapText="1"/>
    </xf>
    <xf numFmtId="0" fontId="30" fillId="0" borderId="0" xfId="2" applyFont="1" applyAlignment="1">
      <alignment vertical="center"/>
    </xf>
    <xf numFmtId="0" fontId="37" fillId="0" borderId="22" xfId="2" applyFont="1" applyBorder="1" applyAlignment="1">
      <alignment horizontal="center" vertical="center" wrapText="1"/>
    </xf>
    <xf numFmtId="0" fontId="41" fillId="13" borderId="22" xfId="2" applyFont="1" applyFill="1" applyBorder="1" applyAlignment="1">
      <alignment horizontal="center" wrapText="1"/>
    </xf>
    <xf numFmtId="0" fontId="41" fillId="13" borderId="29" xfId="2" applyFont="1" applyFill="1" applyBorder="1" applyAlignment="1">
      <alignment horizontal="center" wrapText="1"/>
    </xf>
    <xf numFmtId="0" fontId="30" fillId="11" borderId="0" xfId="2" applyFont="1" applyFill="1"/>
    <xf numFmtId="0" fontId="43" fillId="0" borderId="0" xfId="2" applyFont="1" applyAlignment="1">
      <alignment vertical="top"/>
    </xf>
    <xf numFmtId="0" fontId="30" fillId="0" borderId="0" xfId="2" applyFont="1" applyAlignment="1">
      <alignment vertical="top"/>
    </xf>
    <xf numFmtId="0" fontId="37" fillId="0" borderId="0" xfId="2" applyFont="1" applyAlignment="1">
      <alignment vertical="top"/>
    </xf>
    <xf numFmtId="0" fontId="37" fillId="0" borderId="27" xfId="2" applyFont="1" applyBorder="1" applyAlignment="1">
      <alignment horizontal="center" vertical="top" wrapText="1"/>
    </xf>
    <xf numFmtId="0" fontId="37" fillId="0" borderId="29" xfId="2" applyFont="1" applyBorder="1" applyAlignment="1">
      <alignment horizontal="center" vertical="top" wrapText="1"/>
    </xf>
    <xf numFmtId="0" fontId="30" fillId="0" borderId="22" xfId="2" applyFont="1" applyBorder="1" applyAlignment="1">
      <alignment horizontal="left" vertical="top"/>
    </xf>
    <xf numFmtId="0" fontId="35" fillId="0" borderId="1" xfId="2" applyFont="1" applyBorder="1" applyAlignment="1">
      <alignment horizontal="center" vertical="top"/>
    </xf>
    <xf numFmtId="0" fontId="37" fillId="13" borderId="23" xfId="2" applyFont="1" applyFill="1" applyBorder="1" applyAlignment="1">
      <alignment horizontal="center" wrapText="1"/>
    </xf>
    <xf numFmtId="0" fontId="41" fillId="0" borderId="22" xfId="2" applyFont="1" applyBorder="1" applyAlignment="1">
      <alignment horizontal="center" vertical="top" wrapText="1"/>
    </xf>
    <xf numFmtId="0" fontId="37" fillId="10" borderId="22" xfId="2" applyFont="1" applyFill="1" applyBorder="1" applyAlignment="1">
      <alignment horizontal="center" vertical="center" wrapText="1"/>
    </xf>
    <xf numFmtId="0" fontId="37" fillId="0" borderId="0" xfId="2" applyFont="1" applyAlignment="1">
      <alignment horizontal="center" vertical="center" wrapText="1"/>
    </xf>
    <xf numFmtId="0" fontId="31" fillId="0" borderId="22" xfId="2" applyFont="1" applyBorder="1" applyAlignment="1">
      <alignment horizontal="left" vertical="center" wrapText="1"/>
    </xf>
    <xf numFmtId="0" fontId="29" fillId="0" borderId="0" xfId="2" applyFont="1" applyAlignment="1">
      <alignment horizontal="left" vertical="center" wrapText="1"/>
    </xf>
    <xf numFmtId="0" fontId="29" fillId="0" borderId="22" xfId="2" applyFont="1" applyBorder="1" applyAlignment="1">
      <alignment horizontal="left" vertical="center" wrapText="1"/>
    </xf>
    <xf numFmtId="0" fontId="29" fillId="0" borderId="32" xfId="2" applyFont="1" applyBorder="1" applyAlignment="1">
      <alignment horizontal="left" vertical="center" wrapText="1"/>
    </xf>
    <xf numFmtId="0" fontId="47" fillId="12" borderId="23" xfId="2" applyFont="1" applyFill="1" applyBorder="1" applyAlignment="1">
      <alignment horizontal="center" wrapText="1"/>
    </xf>
    <xf numFmtId="0" fontId="47" fillId="12" borderId="22" xfId="2" applyFont="1" applyFill="1" applyBorder="1" applyAlignment="1">
      <alignment horizontal="center" wrapText="1"/>
    </xf>
    <xf numFmtId="0" fontId="42" fillId="13" borderId="23" xfId="2" applyFont="1" applyFill="1" applyBorder="1" applyAlignment="1">
      <alignment horizontal="center" wrapText="1"/>
    </xf>
    <xf numFmtId="0" fontId="41" fillId="0" borderId="0" xfId="2" applyFont="1" applyAlignment="1">
      <alignment horizontal="center" vertical="center" wrapText="1"/>
    </xf>
    <xf numFmtId="0" fontId="47" fillId="0" borderId="22" xfId="2" applyFont="1" applyBorder="1" applyAlignment="1">
      <alignment horizontal="center" wrapText="1"/>
    </xf>
    <xf numFmtId="0" fontId="41" fillId="0" borderId="22" xfId="2" applyFont="1" applyBorder="1" applyAlignment="1">
      <alignment horizontal="center" wrapText="1"/>
    </xf>
    <xf numFmtId="0" fontId="47" fillId="13" borderId="22" xfId="2" applyFont="1" applyFill="1" applyBorder="1" applyAlignment="1">
      <alignment horizontal="center" wrapText="1"/>
    </xf>
    <xf numFmtId="0" fontId="42" fillId="11" borderId="0" xfId="2" applyFont="1" applyFill="1" applyAlignment="1">
      <alignment vertical="top"/>
    </xf>
    <xf numFmtId="0" fontId="49" fillId="0" borderId="0" xfId="2" applyFont="1"/>
    <xf numFmtId="0" fontId="50" fillId="0" borderId="0" xfId="2" applyFont="1"/>
    <xf numFmtId="0" fontId="45" fillId="0" borderId="0" xfId="2" applyFont="1" applyAlignment="1">
      <alignment vertical="center"/>
    </xf>
    <xf numFmtId="0" fontId="51" fillId="0" borderId="0" xfId="2" applyFont="1"/>
    <xf numFmtId="0" fontId="52" fillId="0" borderId="0" xfId="2" applyFont="1" applyAlignment="1">
      <alignment vertical="top" wrapText="1"/>
    </xf>
    <xf numFmtId="0" fontId="52" fillId="0" borderId="22" xfId="2" applyFont="1" applyBorder="1" applyAlignment="1">
      <alignment horizontal="center" vertical="top" wrapText="1"/>
    </xf>
    <xf numFmtId="0" fontId="44" fillId="0" borderId="22" xfId="2" applyFont="1" applyBorder="1" applyAlignment="1">
      <alignment horizontal="left" vertical="center"/>
    </xf>
    <xf numFmtId="0" fontId="53" fillId="0" borderId="22" xfId="2" applyFont="1" applyBorder="1" applyAlignment="1">
      <alignment vertical="center" wrapText="1"/>
    </xf>
    <xf numFmtId="0" fontId="44" fillId="0" borderId="0" xfId="2" applyFont="1"/>
    <xf numFmtId="0" fontId="3" fillId="0" borderId="0" xfId="2" applyFont="1"/>
    <xf numFmtId="0" fontId="14" fillId="0" borderId="14" xfId="0" applyFont="1" applyBorder="1" applyAlignment="1">
      <alignment horizontal="left" vertical="center" wrapText="1"/>
    </xf>
    <xf numFmtId="0" fontId="41" fillId="0" borderId="0" xfId="2" applyFont="1" applyAlignment="1">
      <alignment horizontal="left" vertical="center" wrapText="1"/>
    </xf>
    <xf numFmtId="0" fontId="41" fillId="0" borderId="0" xfId="2" applyFont="1" applyAlignment="1">
      <alignment horizontal="center" vertical="center"/>
    </xf>
    <xf numFmtId="0" fontId="41" fillId="0" borderId="0" xfId="2" applyFont="1" applyAlignment="1">
      <alignment horizontal="left" vertical="center"/>
    </xf>
    <xf numFmtId="0" fontId="41" fillId="0" borderId="32" xfId="2" applyFont="1" applyBorder="1" applyAlignment="1">
      <alignment horizontal="left" vertical="center" wrapText="1"/>
    </xf>
    <xf numFmtId="0" fontId="0" fillId="0" borderId="0" xfId="0" applyAlignment="1">
      <alignment horizontal="left" wrapText="1"/>
    </xf>
    <xf numFmtId="14" fontId="41" fillId="0" borderId="22" xfId="2" applyNumberFormat="1" applyFont="1" applyBorder="1" applyAlignment="1">
      <alignment horizontal="center" wrapText="1"/>
    </xf>
    <xf numFmtId="0" fontId="37" fillId="0" borderId="23" xfId="2" applyFont="1" applyBorder="1" applyAlignment="1">
      <alignment horizontal="center" vertical="center" wrapText="1"/>
    </xf>
    <xf numFmtId="49" fontId="52" fillId="0" borderId="22" xfId="2" applyNumberFormat="1" applyFont="1" applyBorder="1" applyAlignment="1">
      <alignment horizontal="center" vertical="center" wrapText="1"/>
    </xf>
    <xf numFmtId="0" fontId="52" fillId="0" borderId="23" xfId="2" applyFont="1" applyBorder="1" applyAlignment="1">
      <alignment horizontal="center" vertical="top" wrapText="1"/>
    </xf>
    <xf numFmtId="49" fontId="52" fillId="0" borderId="22" xfId="2" applyNumberFormat="1" applyFont="1" applyBorder="1" applyAlignment="1">
      <alignment horizontal="center" vertical="top" wrapText="1"/>
    </xf>
    <xf numFmtId="0" fontId="37" fillId="0" borderId="33" xfId="2" applyFont="1" applyBorder="1" applyAlignment="1">
      <alignment horizontal="center" vertical="center" wrapText="1"/>
    </xf>
    <xf numFmtId="0" fontId="37" fillId="0" borderId="1" xfId="2" applyFont="1" applyBorder="1" applyAlignment="1">
      <alignment horizontal="center" vertical="center" wrapText="1"/>
    </xf>
    <xf numFmtId="0" fontId="37" fillId="0" borderId="28" xfId="2" applyFont="1" applyBorder="1" applyAlignment="1">
      <alignment horizontal="center" vertical="center" wrapText="1"/>
    </xf>
    <xf numFmtId="49" fontId="14" fillId="0" borderId="1" xfId="0" applyNumberFormat="1" applyFont="1" applyBorder="1" applyAlignment="1">
      <alignment horizontal="center" vertical="center"/>
    </xf>
    <xf numFmtId="0" fontId="4" fillId="0" borderId="0" xfId="2" applyFont="1" applyAlignment="1">
      <alignment horizontal="center"/>
    </xf>
    <xf numFmtId="0" fontId="37" fillId="0" borderId="29" xfId="2" applyFont="1" applyBorder="1" applyAlignment="1">
      <alignment horizontal="center" vertical="center" wrapText="1"/>
    </xf>
    <xf numFmtId="49" fontId="52" fillId="0" borderId="1" xfId="0" applyNumberFormat="1" applyFont="1" applyBorder="1" applyAlignment="1">
      <alignment horizontal="center" vertical="center"/>
    </xf>
    <xf numFmtId="49" fontId="54" fillId="0" borderId="0" xfId="0" applyNumberFormat="1" applyFont="1"/>
    <xf numFmtId="0" fontId="37" fillId="0" borderId="3" xfId="2" applyFont="1" applyBorder="1" applyAlignment="1">
      <alignment horizontal="center" vertical="center" wrapText="1"/>
    </xf>
    <xf numFmtId="0" fontId="55" fillId="0" borderId="27" xfId="2" applyFont="1" applyBorder="1" applyAlignment="1">
      <alignment horizontal="center" vertical="center" wrapText="1"/>
    </xf>
    <xf numFmtId="0" fontId="55" fillId="0" borderId="28" xfId="2" applyFont="1" applyBorder="1" applyAlignment="1">
      <alignment horizontal="center" vertical="center" wrapText="1"/>
    </xf>
    <xf numFmtId="0" fontId="37" fillId="0" borderId="34" xfId="2" applyFont="1" applyBorder="1" applyAlignment="1">
      <alignment horizontal="center" vertical="center" wrapText="1"/>
    </xf>
    <xf numFmtId="49" fontId="14" fillId="0" borderId="1" xfId="2" applyNumberFormat="1" applyFont="1" applyBorder="1" applyAlignment="1">
      <alignment horizontal="center" vertical="center"/>
    </xf>
    <xf numFmtId="0" fontId="55" fillId="0" borderId="35" xfId="2" applyFont="1" applyBorder="1" applyAlignment="1">
      <alignment horizontal="center" vertical="center" wrapText="1"/>
    </xf>
    <xf numFmtId="49" fontId="52" fillId="0" borderId="1" xfId="2" applyNumberFormat="1" applyFont="1" applyBorder="1" applyAlignment="1">
      <alignment horizontal="center" vertical="center"/>
    </xf>
    <xf numFmtId="0" fontId="55" fillId="0" borderId="36" xfId="2" applyFont="1" applyBorder="1" applyAlignment="1">
      <alignment horizontal="center" vertical="center" wrapText="1"/>
    </xf>
    <xf numFmtId="49" fontId="26" fillId="0" borderId="0" xfId="2" applyNumberFormat="1" applyFont="1"/>
    <xf numFmtId="0" fontId="29" fillId="0" borderId="22" xfId="2" applyFont="1" applyBorder="1" applyAlignment="1">
      <alignment horizontal="center" vertical="center" wrapText="1"/>
    </xf>
    <xf numFmtId="0" fontId="4" fillId="0" borderId="5" xfId="2" applyFont="1" applyBorder="1" applyAlignment="1">
      <alignment horizontal="center" vertical="center"/>
    </xf>
    <xf numFmtId="0" fontId="4" fillId="0" borderId="4" xfId="2" applyFont="1" applyBorder="1" applyAlignment="1">
      <alignment horizontal="center" vertical="center"/>
    </xf>
    <xf numFmtId="0" fontId="37" fillId="0" borderId="27" xfId="2" applyFont="1" applyBorder="1" applyAlignment="1">
      <alignment horizontal="center" vertical="center" wrapText="1"/>
    </xf>
    <xf numFmtId="0" fontId="30" fillId="0" borderId="0" xfId="2" applyFont="1" applyAlignment="1">
      <alignment horizontal="center" vertical="center"/>
    </xf>
    <xf numFmtId="0" fontId="36" fillId="0" borderId="0" xfId="2" applyAlignment="1">
      <alignment horizontal="center" vertical="center"/>
    </xf>
    <xf numFmtId="0" fontId="55" fillId="0" borderId="22" xfId="2" applyFont="1" applyBorder="1" applyAlignment="1">
      <alignment horizontal="center" vertical="center" wrapText="1"/>
    </xf>
    <xf numFmtId="0" fontId="55" fillId="0" borderId="29" xfId="2" applyFont="1" applyBorder="1" applyAlignment="1">
      <alignment horizontal="center" vertical="center" wrapText="1"/>
    </xf>
    <xf numFmtId="0" fontId="36" fillId="0" borderId="5" xfId="2" applyBorder="1" applyAlignment="1">
      <alignment horizontal="center" vertical="center"/>
    </xf>
    <xf numFmtId="0" fontId="36" fillId="0" borderId="4" xfId="2" applyBorder="1" applyAlignment="1">
      <alignment horizontal="center" vertical="center"/>
    </xf>
    <xf numFmtId="49" fontId="44" fillId="0" borderId="1" xfId="2" applyNumberFormat="1" applyFont="1" applyBorder="1" applyAlignment="1">
      <alignment horizontal="center" vertical="center"/>
    </xf>
    <xf numFmtId="0" fontId="55" fillId="0" borderId="5" xfId="2" applyFont="1" applyBorder="1" applyAlignment="1">
      <alignment horizontal="center" vertical="center" wrapText="1"/>
    </xf>
    <xf numFmtId="0" fontId="52" fillId="0" borderId="34" xfId="2" applyFont="1" applyBorder="1" applyAlignment="1">
      <alignment horizontal="center" vertical="top" wrapText="1"/>
    </xf>
    <xf numFmtId="49" fontId="30" fillId="0" borderId="0" xfId="2" applyNumberFormat="1" applyFont="1"/>
    <xf numFmtId="0" fontId="55" fillId="0" borderId="37" xfId="2"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16" fillId="7" borderId="3" xfId="0" applyFont="1" applyFill="1" applyBorder="1" applyAlignment="1">
      <alignment horizontal="center" wrapText="1"/>
    </xf>
    <xf numFmtId="0" fontId="16" fillId="7" borderId="5"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42" fillId="14" borderId="29" xfId="2" applyFont="1" applyFill="1" applyBorder="1" applyAlignment="1">
      <alignment horizontal="center" wrapText="1"/>
    </xf>
    <xf numFmtId="0" fontId="42" fillId="14" borderId="27" xfId="2" applyFont="1" applyFill="1" applyBorder="1" applyAlignment="1">
      <alignment horizontal="center" wrapText="1"/>
    </xf>
    <xf numFmtId="0" fontId="37" fillId="0" borderId="0" xfId="2" applyFont="1" applyAlignment="1">
      <alignment horizontal="left" vertical="top" wrapText="1"/>
    </xf>
    <xf numFmtId="0" fontId="30" fillId="0" borderId="0" xfId="2" applyFont="1" applyAlignment="1">
      <alignment horizontal="left" vertical="top" wrapText="1"/>
    </xf>
    <xf numFmtId="0" fontId="45" fillId="13" borderId="31" xfId="2" applyFont="1" applyFill="1" applyBorder="1" applyAlignment="1">
      <alignment horizontal="center" wrapText="1"/>
    </xf>
    <xf numFmtId="0" fontId="44" fillId="0" borderId="30" xfId="2" applyFont="1" applyBorder="1"/>
    <xf numFmtId="0" fontId="42" fillId="13" borderId="29" xfId="2" applyFont="1" applyFill="1" applyBorder="1" applyAlignment="1">
      <alignment horizontal="center" wrapText="1"/>
    </xf>
    <xf numFmtId="0" fontId="44" fillId="0" borderId="27" xfId="2" applyFont="1" applyBorder="1"/>
    <xf numFmtId="0" fontId="16" fillId="3" borderId="29" xfId="2" applyFont="1" applyFill="1" applyBorder="1" applyAlignment="1">
      <alignment horizontal="center" wrapText="1"/>
    </xf>
    <xf numFmtId="0" fontId="16" fillId="3" borderId="27" xfId="2" applyFont="1" applyFill="1" applyBorder="1" applyAlignment="1">
      <alignment horizontal="center" wrapText="1"/>
    </xf>
    <xf numFmtId="0" fontId="9" fillId="0" borderId="0" xfId="0" applyFont="1" applyAlignment="1">
      <alignment horizontal="left" vertical="top" wrapText="1"/>
    </xf>
    <xf numFmtId="0" fontId="9" fillId="2" borderId="0" xfId="0" applyFont="1" applyFill="1" applyAlignment="1">
      <alignment horizontal="center" vertical="top"/>
    </xf>
    <xf numFmtId="0" fontId="6" fillId="0" borderId="17" xfId="0" applyFont="1" applyBorder="1" applyAlignment="1">
      <alignment horizontal="center" wrapText="1"/>
    </xf>
    <xf numFmtId="0" fontId="6" fillId="0" borderId="18" xfId="0" applyFont="1" applyBorder="1" applyAlignment="1">
      <alignment horizontal="center" wrapText="1"/>
    </xf>
  </cellXfs>
  <cellStyles count="3">
    <cellStyle name="Collegamento ipertestuale" xfId="1" builtinId="8"/>
    <cellStyle name="Normale" xfId="0" builtinId="0"/>
    <cellStyle name="Normale 2" xfId="2" xr:uid="{1C3EF12E-B432-4988-92B0-5786CBB06EC3}"/>
  </cellStyles>
  <dxfs count="0"/>
  <tableStyles count="0" defaultTableStyle="TableStyleMedium2" defaultPivotStyle="PivotStyleLight16"/>
  <colors>
    <mruColors>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158501</xdr:rowOff>
    </xdr:from>
    <xdr:to>
      <xdr:col>6</xdr:col>
      <xdr:colOff>984448</xdr:colOff>
      <xdr:row>16</xdr:row>
      <xdr:rowOff>24668</xdr:rowOff>
    </xdr:to>
    <xdr:pic>
      <xdr:nvPicPr>
        <xdr:cNvPr id="4" name="Picture 3">
          <a:extLst>
            <a:ext uri="{FF2B5EF4-FFF2-40B4-BE49-F238E27FC236}">
              <a16:creationId xmlns:a16="http://schemas.microsoft.com/office/drawing/2014/main" id="{5C07C2FB-F658-4196-9EE8-8826BD3C243E}"/>
            </a:ext>
          </a:extLst>
        </xdr:cNvPr>
        <xdr:cNvPicPr>
          <a:picLocks noChangeAspect="1"/>
        </xdr:cNvPicPr>
      </xdr:nvPicPr>
      <xdr:blipFill>
        <a:blip xmlns:r="http://schemas.openxmlformats.org/officeDocument/2006/relationships" r:embed="rId1"/>
        <a:stretch>
          <a:fillRect/>
        </a:stretch>
      </xdr:blipFill>
      <xdr:spPr>
        <a:xfrm>
          <a:off x="0" y="1767693"/>
          <a:ext cx="7231901" cy="1712006"/>
        </a:xfrm>
        <a:prstGeom prst="rect">
          <a:avLst/>
        </a:prstGeom>
      </xdr:spPr>
    </xdr:pic>
    <xdr:clientData/>
  </xdr:twoCellAnchor>
  <xdr:twoCellAnchor editAs="oneCell">
    <xdr:from>
      <xdr:col>8</xdr:col>
      <xdr:colOff>14198</xdr:colOff>
      <xdr:row>6</xdr:row>
      <xdr:rowOff>129436</xdr:rowOff>
    </xdr:from>
    <xdr:to>
      <xdr:col>16</xdr:col>
      <xdr:colOff>37863</xdr:colOff>
      <xdr:row>14</xdr:row>
      <xdr:rowOff>162437</xdr:rowOff>
    </xdr:to>
    <xdr:pic>
      <xdr:nvPicPr>
        <xdr:cNvPr id="5" name="Picture 4">
          <a:extLst>
            <a:ext uri="{FF2B5EF4-FFF2-40B4-BE49-F238E27FC236}">
              <a16:creationId xmlns:a16="http://schemas.microsoft.com/office/drawing/2014/main" id="{C8BDA984-0BB2-B031-404D-1E68867377A0}"/>
            </a:ext>
          </a:extLst>
        </xdr:cNvPr>
        <xdr:cNvPicPr>
          <a:picLocks noChangeAspect="1"/>
        </xdr:cNvPicPr>
      </xdr:nvPicPr>
      <xdr:blipFill>
        <a:blip xmlns:r="http://schemas.openxmlformats.org/officeDocument/2006/relationships" r:embed="rId2"/>
        <a:stretch>
          <a:fillRect/>
        </a:stretch>
      </xdr:blipFill>
      <xdr:spPr>
        <a:xfrm>
          <a:off x="8107490" y="1738628"/>
          <a:ext cx="6531429" cy="15096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iara Altobelli" id="{8B80DD82-C831-4A22-AE0F-E1966FDDE60C}" userId="S::caltobelli@ogs.it::78255d9f-741a-4c1e-a344-b545b8d25bc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54" dT="2025-01-09T08:30:01.46" personId="{8B80DD82-C831-4A22-AE0F-E1966FDDE60C}" id="{BBE6AE38-AEE5-440C-8C6F-C49CF1CDE58E}">
    <text>Questo trimestre c’è webODV explorer</text>
  </threadedComment>
</ThreadedComments>
</file>

<file path=xl/threadedComments/threadedComment2.xml><?xml version="1.0" encoding="utf-8"?>
<ThreadedComments xmlns="http://schemas.microsoft.com/office/spreadsheetml/2018/threadedcomments" xmlns:x="http://schemas.openxmlformats.org/spreadsheetml/2006/main">
  <threadedComment ref="G9" dT="2024-07-12T08:52:47.57" personId="{8B80DD82-C831-4A22-AE0F-E1966FDDE60C}" id="{37134A47-9709-44BC-B4B4-1462D031FC30}">
    <text>I found these entries in the Products Catalogue. Do you think some of them might be mentioned somewhere in this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geoserver.hcmr.gr/geoserver/EMODNET_SHARED/wms?SERVICE=WMS&amp;REQUEST=GetCapabilities&amp;VERSION=1.3.0" TargetMode="External"/><Relationship Id="rId13" Type="http://schemas.openxmlformats.org/officeDocument/2006/relationships/hyperlink" Target="http://opendap.oceanbrowser.net/thredds/catalog/data/emodnet-domains/catalog.html" TargetMode="External"/><Relationship Id="rId3" Type="http://schemas.openxmlformats.org/officeDocument/2006/relationships/hyperlink" Target="https://geo-service.maris.nl/emodnet_chemistry/wfs?SERVICE=WFS&amp;REQUEST=GetCapabilities&amp;VERSION=2.0.0" TargetMode="External"/><Relationship Id="rId7" Type="http://schemas.openxmlformats.org/officeDocument/2006/relationships/hyperlink" Target="https://sextant.ifremer.fr/services/wms/emodnet_chemistry2?SERVICE=WMS&amp;REQUEST=GetCapabilities&amp;VERSION=1.3.0" TargetMode="External"/><Relationship Id="rId12" Type="http://schemas.openxmlformats.org/officeDocument/2006/relationships/hyperlink" Target="https://sextant.ifremer.fr/services/wfs/emodnet_chemistry2" TargetMode="External"/><Relationship Id="rId17" Type="http://schemas.microsoft.com/office/2017/10/relationships/threadedComment" Target="../threadedComments/threadedComment2.xml"/><Relationship Id="rId2" Type="http://schemas.openxmlformats.org/officeDocument/2006/relationships/hyperlink" Target="https://sextant.ifremer.fr/geonetwork/srv/eng/csw-EMODNET_Chemistry?service=CSW&amp;request=GetCapabilities&amp;VERSION=2.0.2" TargetMode="External"/><Relationship Id="rId16" Type="http://schemas.openxmlformats.org/officeDocument/2006/relationships/comments" Target="../comments2.xml"/><Relationship Id="rId1" Type="http://schemas.openxmlformats.org/officeDocument/2006/relationships/hyperlink" Target="https://geo-service.maris.nl/emodnet_chemistry/wms?SERVICE=WMS&amp;REQUEST=GetCapabilities&amp;VERSION=1.3.0" TargetMode="External"/><Relationship Id="rId6" Type="http://schemas.openxmlformats.org/officeDocument/2006/relationships/hyperlink" Target="https://ec.oceanbrowser.net/emodnet-projects/Python/web/wms?basedir=Phase-3/Combined" TargetMode="External"/><Relationship Id="rId11" Type="http://schemas.openxmlformats.org/officeDocument/2006/relationships/hyperlink" Target="https://ec.oceanbrowser.net/emodnet/Python/web/wms?SERVICE=WMS&amp;REQUEST=GetCapabilities&amp;VERSION=1.3.0" TargetMode="External"/><Relationship Id="rId5" Type="http://schemas.openxmlformats.org/officeDocument/2006/relationships/hyperlink" Target="https://geo-service.maris.nl/emodnet_chemistry_p36/wfs?SERVICE=WFS&amp;REQUEST=GetCapabilities&amp;VERSION=2.0.0" TargetMode="External"/><Relationship Id="rId15" Type="http://schemas.openxmlformats.org/officeDocument/2006/relationships/vmlDrawing" Target="../drawings/vmlDrawing2.vml"/><Relationship Id="rId10" Type="http://schemas.openxmlformats.org/officeDocument/2006/relationships/hyperlink" Target="https://nodc.ogs.it/geoserver/Contaminants/wms" TargetMode="External"/><Relationship Id="rId4" Type="http://schemas.openxmlformats.org/officeDocument/2006/relationships/hyperlink" Target="https://geo-service.maris.nl/emodnet_chemistry_p36/wms?SERVICE=WMS&amp;REQUEST=GetCapabilities&amp;VERSION=1.3.0" TargetMode="External"/><Relationship Id="rId9" Type="http://schemas.openxmlformats.org/officeDocument/2006/relationships/hyperlink" Target="https://geoserver.hcmr.gr/geoserver/EMODNET_SHARED/wfs?SERVICE=WFS&amp;REQUEST=GetCapabilities&amp;VERSION=2.0.0"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emodnet.ec.europa.eu/en/chemis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H12"/>
  <sheetViews>
    <sheetView zoomScaleNormal="100" workbookViewId="0">
      <selection activeCell="D20" sqref="D20"/>
    </sheetView>
  </sheetViews>
  <sheetFormatPr defaultColWidth="8.7109375" defaultRowHeight="12" x14ac:dyDescent="0.2"/>
  <cols>
    <col min="1" max="1" width="14" style="67" bestFit="1" customWidth="1"/>
    <col min="2" max="2" width="36.42578125" style="67" customWidth="1"/>
    <col min="3" max="4" width="8.7109375" style="67"/>
    <col min="5" max="5" width="13.42578125" style="67" customWidth="1"/>
    <col min="6" max="6" width="27.42578125" style="67" customWidth="1"/>
    <col min="7" max="7" width="22.85546875" style="67" customWidth="1"/>
    <col min="8" max="8" width="14.5703125" style="67" bestFit="1" customWidth="1"/>
    <col min="9" max="16384" width="8.7109375" style="67"/>
  </cols>
  <sheetData>
    <row r="1" spans="1:8" s="61" customFormat="1" ht="24" x14ac:dyDescent="0.25">
      <c r="A1" s="59" t="s">
        <v>0</v>
      </c>
      <c r="B1" s="59" t="s">
        <v>1</v>
      </c>
      <c r="C1" s="35"/>
      <c r="D1" s="35"/>
      <c r="E1" s="60" t="s">
        <v>10</v>
      </c>
      <c r="F1" s="60" t="s">
        <v>11</v>
      </c>
      <c r="G1" s="60" t="s">
        <v>12</v>
      </c>
      <c r="H1" s="60" t="s">
        <v>121</v>
      </c>
    </row>
    <row r="2" spans="1:8" s="61" customFormat="1" ht="38.450000000000003" customHeight="1" x14ac:dyDescent="0.25">
      <c r="A2" s="62" t="s">
        <v>2</v>
      </c>
      <c r="B2" s="63" t="s">
        <v>2</v>
      </c>
      <c r="C2" s="35"/>
      <c r="D2" s="35"/>
      <c r="E2" s="64" t="s">
        <v>2</v>
      </c>
      <c r="F2" s="63" t="s">
        <v>13</v>
      </c>
      <c r="G2" s="63" t="s">
        <v>14</v>
      </c>
      <c r="H2" s="63" t="s">
        <v>15</v>
      </c>
    </row>
    <row r="3" spans="1:8" s="61" customFormat="1" ht="48" x14ac:dyDescent="0.25">
      <c r="A3" s="62" t="s">
        <v>3</v>
      </c>
      <c r="B3" s="63" t="s">
        <v>30</v>
      </c>
      <c r="C3" s="35"/>
      <c r="D3" s="35"/>
      <c r="E3" s="64" t="s">
        <v>3</v>
      </c>
      <c r="F3" s="63" t="s">
        <v>16</v>
      </c>
      <c r="G3" s="63" t="s">
        <v>14</v>
      </c>
      <c r="H3" s="63" t="s">
        <v>17</v>
      </c>
    </row>
    <row r="4" spans="1:8" s="61" customFormat="1" ht="144" x14ac:dyDescent="0.25">
      <c r="A4" s="62" t="s">
        <v>4</v>
      </c>
      <c r="B4" s="63" t="s">
        <v>120</v>
      </c>
      <c r="C4" s="35"/>
      <c r="D4" s="35"/>
      <c r="E4" s="64" t="s">
        <v>4</v>
      </c>
      <c r="F4" s="63" t="s">
        <v>18</v>
      </c>
      <c r="G4" s="63" t="s">
        <v>14</v>
      </c>
      <c r="H4" s="63" t="s">
        <v>17</v>
      </c>
    </row>
    <row r="5" spans="1:8" s="61" customFormat="1" ht="84" x14ac:dyDescent="0.25">
      <c r="A5" s="62" t="s">
        <v>5</v>
      </c>
      <c r="B5" s="63" t="s">
        <v>6</v>
      </c>
      <c r="C5" s="35"/>
      <c r="D5" s="35"/>
      <c r="E5" s="64" t="s">
        <v>5</v>
      </c>
      <c r="F5" s="63" t="s">
        <v>122</v>
      </c>
      <c r="G5" s="63" t="s">
        <v>19</v>
      </c>
      <c r="H5" s="63" t="s">
        <v>20</v>
      </c>
    </row>
    <row r="6" spans="1:8" s="61" customFormat="1" ht="60" x14ac:dyDescent="0.25">
      <c r="A6" s="62" t="s">
        <v>7</v>
      </c>
      <c r="B6" s="63" t="s">
        <v>290</v>
      </c>
      <c r="C6" s="35"/>
      <c r="D6" s="35"/>
      <c r="E6" s="64" t="s">
        <v>7</v>
      </c>
      <c r="F6" s="63" t="s">
        <v>13</v>
      </c>
      <c r="G6" s="63" t="s">
        <v>21</v>
      </c>
      <c r="H6" s="63" t="s">
        <v>15</v>
      </c>
    </row>
    <row r="7" spans="1:8" s="61" customFormat="1" ht="72" x14ac:dyDescent="0.25">
      <c r="A7" s="62" t="s">
        <v>8</v>
      </c>
      <c r="B7" s="63" t="s">
        <v>118</v>
      </c>
      <c r="C7" s="35"/>
      <c r="D7" s="35"/>
      <c r="E7" s="64" t="s">
        <v>8</v>
      </c>
      <c r="F7" s="63" t="s">
        <v>123</v>
      </c>
      <c r="G7" s="63" t="s">
        <v>28</v>
      </c>
      <c r="H7" s="63" t="s">
        <v>29</v>
      </c>
    </row>
    <row r="8" spans="1:8" s="61" customFormat="1" ht="120" x14ac:dyDescent="0.25">
      <c r="A8" s="62" t="s">
        <v>9</v>
      </c>
      <c r="B8" s="63" t="s">
        <v>119</v>
      </c>
      <c r="C8" s="35"/>
      <c r="D8" s="35"/>
      <c r="E8" s="224" t="s">
        <v>9</v>
      </c>
      <c r="F8" s="65" t="s">
        <v>127</v>
      </c>
      <c r="G8" s="225" t="s">
        <v>14</v>
      </c>
      <c r="H8" s="65" t="s">
        <v>124</v>
      </c>
    </row>
    <row r="9" spans="1:8" s="61" customFormat="1" ht="36" x14ac:dyDescent="0.25">
      <c r="A9" s="35"/>
      <c r="B9" s="35"/>
      <c r="C9" s="35"/>
      <c r="D9" s="35"/>
      <c r="E9" s="224"/>
      <c r="F9" s="65" t="s">
        <v>125</v>
      </c>
      <c r="G9" s="225"/>
      <c r="H9" s="66" t="s">
        <v>126</v>
      </c>
    </row>
    <row r="10" spans="1:8" s="61" customFormat="1" x14ac:dyDescent="0.2">
      <c r="A10" s="35"/>
      <c r="B10" s="35"/>
      <c r="C10" s="35"/>
      <c r="D10" s="35"/>
      <c r="E10" s="35" t="s">
        <v>24</v>
      </c>
      <c r="F10" s="24"/>
      <c r="G10" s="24"/>
      <c r="H10" s="24"/>
    </row>
    <row r="11" spans="1:8" s="61" customFormat="1" x14ac:dyDescent="0.2">
      <c r="A11" s="35"/>
      <c r="B11" s="35"/>
      <c r="C11" s="35"/>
      <c r="D11" s="35"/>
      <c r="E11" s="35" t="s">
        <v>128</v>
      </c>
      <c r="F11" s="24"/>
      <c r="G11" s="24"/>
      <c r="H11" s="24"/>
    </row>
    <row r="12" spans="1:8" x14ac:dyDescent="0.2">
      <c r="A12" s="24"/>
      <c r="B12" s="24"/>
      <c r="C12" s="24"/>
      <c r="D12" s="24"/>
      <c r="E12" s="24"/>
      <c r="F12" s="24"/>
      <c r="G12" s="24"/>
      <c r="H12" s="24"/>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17"/>
  <sheetViews>
    <sheetView workbookViewId="0">
      <selection activeCell="B13" sqref="B13"/>
    </sheetView>
  </sheetViews>
  <sheetFormatPr defaultColWidth="8.85546875" defaultRowHeight="15" x14ac:dyDescent="0.25"/>
  <cols>
    <col min="1" max="1" width="48.42578125" customWidth="1"/>
    <col min="2" max="2" width="99.7109375" customWidth="1"/>
  </cols>
  <sheetData>
    <row r="1" spans="1:2" ht="16.5" thickBot="1" x14ac:dyDescent="0.3">
      <c r="A1" s="226" t="s">
        <v>48</v>
      </c>
      <c r="B1" s="227"/>
    </row>
    <row r="2" spans="1:2" ht="15.75" thickBot="1" x14ac:dyDescent="0.3">
      <c r="A2" s="57" t="s">
        <v>49</v>
      </c>
      <c r="B2" s="58" t="s">
        <v>50</v>
      </c>
    </row>
    <row r="3" spans="1:2" ht="45" customHeight="1" x14ac:dyDescent="0.25">
      <c r="A3" s="85" t="s">
        <v>80</v>
      </c>
      <c r="B3" s="86"/>
    </row>
    <row r="4" spans="1:2" ht="22.5" customHeight="1" x14ac:dyDescent="0.25">
      <c r="A4" s="87" t="str">
        <f>'1(Data)'!A63</f>
        <v>1A) Volume and coverage of available data</v>
      </c>
      <c r="B4" s="87" t="str">
        <f>'1(Data)'!B63</f>
        <v xml:space="preserve">Several new data sets have been entered. This quarter results in a consistent increase of data. </v>
      </c>
    </row>
    <row r="5" spans="1:2" s="3" customFormat="1" ht="35.85" customHeight="1" x14ac:dyDescent="0.25">
      <c r="A5" s="181" t="s">
        <v>139</v>
      </c>
      <c r="B5" s="87" t="str">
        <f>'1(Data)'!B64</f>
        <v>The data coverage is very good for all European seas and there is a steady increase for most regions</v>
      </c>
    </row>
    <row r="6" spans="1:2" ht="30.6" customHeight="1" thickBot="1" x14ac:dyDescent="0.3">
      <c r="A6" s="88" t="str">
        <f>'1(Data)'!A65</f>
        <v>1B) Usage of data in this quarter</v>
      </c>
      <c r="B6" s="88" t="str">
        <f>'1(Data)'!B65</f>
        <v xml:space="preserve">The number of CDI downloads is much higher (+2549%) than in the previous quarter. </v>
      </c>
    </row>
    <row r="7" spans="1:2" ht="26.25" thickBot="1" x14ac:dyDescent="0.3">
      <c r="A7" s="89" t="s">
        <v>81</v>
      </c>
      <c r="B7" s="90"/>
    </row>
    <row r="8" spans="1:2" ht="26.25" thickBot="1" x14ac:dyDescent="0.3">
      <c r="A8" s="90" t="s">
        <v>288</v>
      </c>
      <c r="B8" s="90" t="str">
        <f>'2(Products)  '!B74</f>
        <v>Regional data collections for beach litter and seafloor litter were published for the first time. Previously, these data collections were compiled at European level</v>
      </c>
    </row>
    <row r="9" spans="1:2" ht="39.950000000000003" customHeight="1" thickBot="1" x14ac:dyDescent="0.3">
      <c r="A9" s="90" t="s">
        <v>289</v>
      </c>
      <c r="B9" s="90" t="str">
        <f>'2(Products)  '!B75</f>
        <v>In this quarter 1) The statistics take also into account the WebODV explorer and extractor service; 2) Mainly for visualisations*1, take into account several logs generated repeatedly and automatichally*2 by the IPI 193.191.134.34, which belongs to vliz.be. We need to understand how  these logs are generated and if we should remove or keep them.</v>
      </c>
    </row>
    <row r="10" spans="1:2" ht="30.6" customHeight="1" thickBot="1" x14ac:dyDescent="0.3">
      <c r="A10" s="91" t="str">
        <f>'3(Data providers)'!A34</f>
        <v>3) Organisations supplying/ approached to supply data and data products</v>
      </c>
      <c r="B10" s="91" t="str">
        <f>'3(Data providers)'!B34</f>
        <v>New data have been supplied by 12 regular data providers.</v>
      </c>
    </row>
    <row r="11" spans="1:2" ht="21.6" customHeight="1" thickBot="1" x14ac:dyDescent="0.3">
      <c r="A11" s="92" t="str">
        <f>'4(Web services)'!A25</f>
        <v>4) Online 'Web' interfaces to access or view data</v>
      </c>
      <c r="B11" s="92" t="str">
        <f>'4(Web services)'!B25</f>
        <v xml:space="preserve">Updates for contaminants maps </v>
      </c>
    </row>
    <row r="12" spans="1:2" ht="44.85" customHeight="1" thickBot="1" x14ac:dyDescent="0.3">
      <c r="A12" s="93" t="str">
        <f>'5(Web traffic)'!A6</f>
        <v>5.1) Daily number of page views of EMODnet Thematic entry page</v>
      </c>
      <c r="B12" s="93" t="str">
        <f>'5(Web traffic)'!B6</f>
        <v>The Chemistry section is visited every day with a maximum of 30 visitors per day. In this respect there is not much difference between the current and previous quarter.</v>
      </c>
    </row>
    <row r="13" spans="1:2" ht="38.85" customHeight="1" thickBot="1" x14ac:dyDescent="0.3">
      <c r="A13" s="94" t="str">
        <f>'5(Web traffic)'!A27</f>
        <v>5.2) Quarterly total number of visitors, page views, unique page views and percentage of returning visitors</v>
      </c>
      <c r="B13" s="94" t="str">
        <f>'5(Web traffic)'!B27</f>
        <v xml:space="preserve">The numbers in the last quarter are almost the same as in the previous quarter, so quite steady. These numbers only concern the static narrative section, while it would be interesting to know how many maps and products are viewed and downloaded from the CP central services for chemistry. </v>
      </c>
    </row>
    <row r="14" spans="1:2" x14ac:dyDescent="0.25">
      <c r="A14" s="28"/>
    </row>
    <row r="15" spans="1:2" x14ac:dyDescent="0.25">
      <c r="A15" s="28"/>
    </row>
    <row r="16" spans="1:2" x14ac:dyDescent="0.25">
      <c r="A16" s="28"/>
    </row>
    <row r="17" spans="1:1" x14ac:dyDescent="0.25">
      <c r="A17" s="28"/>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S65"/>
  <sheetViews>
    <sheetView topLeftCell="A46" zoomScaleNormal="100" workbookViewId="0">
      <selection activeCell="K52" sqref="K52"/>
    </sheetView>
  </sheetViews>
  <sheetFormatPr defaultColWidth="9.140625" defaultRowHeight="15" x14ac:dyDescent="0.25"/>
  <cols>
    <col min="1" max="1" width="15.85546875" style="46" customWidth="1"/>
    <col min="2" max="2" width="16.5703125" style="46" customWidth="1"/>
    <col min="3" max="3" width="14.42578125" style="46" customWidth="1"/>
    <col min="4" max="4" width="16.5703125" style="46" customWidth="1"/>
    <col min="5" max="5" width="17.85546875" style="46" customWidth="1"/>
    <col min="6" max="6" width="16.140625" style="46" customWidth="1"/>
    <col min="7" max="7" width="14.85546875" style="46" customWidth="1"/>
    <col min="8" max="8" width="15" style="46" customWidth="1"/>
    <col min="9" max="9" width="16.42578125" style="46" customWidth="1"/>
    <col min="10" max="10" width="13" style="46" customWidth="1"/>
    <col min="11" max="11" width="18.85546875" style="46" customWidth="1"/>
    <col min="12" max="13" width="14.140625" style="46" customWidth="1"/>
    <col min="14" max="14" width="15.140625" style="46" customWidth="1"/>
    <col min="15" max="16" width="16.140625" style="46" customWidth="1"/>
    <col min="17" max="17" width="16.5703125" style="46" customWidth="1"/>
    <col min="18" max="18" width="20" style="46" customWidth="1"/>
    <col min="19" max="19" width="12.140625" style="46" bestFit="1" customWidth="1"/>
    <col min="20" max="20" width="9.140625" style="46"/>
    <col min="21" max="21" width="10.140625" style="46" customWidth="1"/>
    <col min="22" max="22" width="12" style="46" customWidth="1"/>
    <col min="23" max="16384" width="9.140625" style="46"/>
  </cols>
  <sheetData>
    <row r="1" spans="1:17" ht="15.75" x14ac:dyDescent="0.25">
      <c r="A1" s="50" t="s">
        <v>72</v>
      </c>
    </row>
    <row r="2" spans="1:17" s="3" customFormat="1" x14ac:dyDescent="0.25">
      <c r="A2" s="5" t="s">
        <v>62</v>
      </c>
    </row>
    <row r="3" spans="1:17" s="2" customFormat="1" x14ac:dyDescent="0.25">
      <c r="A3" s="5" t="s">
        <v>61</v>
      </c>
    </row>
    <row r="4" spans="1:17" s="39" customFormat="1" x14ac:dyDescent="0.25">
      <c r="A4" s="6" t="s">
        <v>73</v>
      </c>
    </row>
    <row r="5" spans="1:17" ht="32.25" customHeight="1" x14ac:dyDescent="0.2">
      <c r="A5" s="14" t="s">
        <v>25</v>
      </c>
      <c r="B5" s="14" t="s">
        <v>26</v>
      </c>
      <c r="C5" s="14" t="s">
        <v>35</v>
      </c>
      <c r="H5" s="51"/>
      <c r="I5" s="51"/>
      <c r="J5" s="51"/>
      <c r="K5" s="51"/>
      <c r="L5" s="51"/>
      <c r="M5" s="51"/>
      <c r="N5" s="51"/>
      <c r="O5" s="51"/>
      <c r="P5" s="51"/>
      <c r="Q5" s="51"/>
    </row>
    <row r="6" spans="1:17" ht="18" customHeight="1" x14ac:dyDescent="0.25">
      <c r="A6" s="41" t="s">
        <v>295</v>
      </c>
      <c r="B6" s="41" t="s">
        <v>7</v>
      </c>
      <c r="C6" s="41" t="s">
        <v>187</v>
      </c>
      <c r="E6" s="51"/>
      <c r="F6" s="51"/>
      <c r="G6" s="51"/>
      <c r="H6" s="51"/>
      <c r="I6" s="51"/>
      <c r="J6" s="51"/>
      <c r="K6" s="51"/>
      <c r="L6" s="51"/>
      <c r="M6" s="51"/>
      <c r="N6" s="51"/>
      <c r="O6" s="51"/>
      <c r="P6" s="51"/>
      <c r="Q6" s="51"/>
    </row>
    <row r="8" spans="1:17" ht="51" x14ac:dyDescent="0.2">
      <c r="A8" s="19" t="s">
        <v>157</v>
      </c>
      <c r="B8" s="40" t="s">
        <v>165</v>
      </c>
      <c r="C8" s="40" t="s">
        <v>101</v>
      </c>
      <c r="D8" s="40" t="s">
        <v>166</v>
      </c>
      <c r="E8" s="40" t="s">
        <v>167</v>
      </c>
    </row>
    <row r="9" spans="1:17" ht="105" x14ac:dyDescent="0.25">
      <c r="A9" s="42" t="s">
        <v>7</v>
      </c>
      <c r="B9" s="95">
        <v>1296006</v>
      </c>
      <c r="C9" s="95">
        <v>1278578</v>
      </c>
      <c r="D9" s="95">
        <f>ROUND((100*(B9-C9)/C9),2)</f>
        <v>1.36</v>
      </c>
      <c r="E9" s="96" t="s">
        <v>188</v>
      </c>
    </row>
    <row r="10" spans="1:17" x14ac:dyDescent="0.25">
      <c r="A10" s="42"/>
      <c r="B10" s="52"/>
      <c r="C10" s="52"/>
      <c r="D10" s="52"/>
      <c r="E10" s="52"/>
    </row>
    <row r="11" spans="1:17" x14ac:dyDescent="0.25">
      <c r="A11" s="42"/>
      <c r="B11" s="52"/>
      <c r="C11" s="52"/>
      <c r="D11" s="52"/>
      <c r="E11" s="52"/>
    </row>
    <row r="12" spans="1:17" x14ac:dyDescent="0.25">
      <c r="A12" s="42"/>
      <c r="B12" s="52"/>
      <c r="C12" s="52"/>
      <c r="D12" s="52"/>
      <c r="E12" s="52"/>
    </row>
    <row r="13" spans="1:17" x14ac:dyDescent="0.25">
      <c r="A13" s="42"/>
      <c r="B13" s="52"/>
      <c r="C13" s="52"/>
      <c r="D13" s="52"/>
      <c r="E13" s="52"/>
    </row>
    <row r="14" spans="1:17" x14ac:dyDescent="0.25">
      <c r="A14" s="42"/>
      <c r="B14" s="52"/>
      <c r="C14" s="52"/>
      <c r="D14" s="52"/>
      <c r="E14" s="52"/>
    </row>
    <row r="15" spans="1:17" x14ac:dyDescent="0.25">
      <c r="A15" s="42"/>
      <c r="B15" s="52"/>
      <c r="C15" s="52"/>
      <c r="D15" s="52"/>
      <c r="E15" s="52"/>
    </row>
    <row r="16" spans="1:17" x14ac:dyDescent="0.25">
      <c r="A16" s="42"/>
      <c r="B16" s="52"/>
      <c r="C16" s="52"/>
      <c r="D16" s="52"/>
      <c r="E16" s="52"/>
    </row>
    <row r="17" spans="1:19" s="3" customFormat="1" x14ac:dyDescent="0.25"/>
    <row r="18" spans="1:19" s="3" customFormat="1" ht="15.75" x14ac:dyDescent="0.25">
      <c r="A18" s="14" t="s">
        <v>129</v>
      </c>
      <c r="B18" s="228" t="s">
        <v>158</v>
      </c>
      <c r="C18" s="229"/>
      <c r="D18" s="229"/>
      <c r="E18" s="229"/>
      <c r="F18" s="229"/>
      <c r="G18" s="229"/>
      <c r="H18" s="229"/>
      <c r="I18" s="229"/>
      <c r="J18" s="229"/>
      <c r="K18" s="229"/>
      <c r="L18" s="229"/>
      <c r="M18" s="229"/>
      <c r="N18" s="229"/>
      <c r="O18" s="229"/>
      <c r="P18" s="229"/>
      <c r="Q18" s="229"/>
      <c r="R18" s="229"/>
      <c r="S18" s="229"/>
    </row>
    <row r="19" spans="1:19" s="3" customFormat="1" ht="93.6" customHeight="1" x14ac:dyDescent="0.25">
      <c r="A19" s="41" t="s">
        <v>189</v>
      </c>
      <c r="B19" s="232" t="s">
        <v>136</v>
      </c>
      <c r="C19" s="234"/>
      <c r="D19" s="230" t="s">
        <v>131</v>
      </c>
      <c r="E19" s="231"/>
      <c r="F19" s="232" t="s">
        <v>112</v>
      </c>
      <c r="G19" s="234"/>
      <c r="H19" s="232" t="s">
        <v>113</v>
      </c>
      <c r="I19" s="234"/>
      <c r="J19" s="232" t="s">
        <v>115</v>
      </c>
      <c r="K19" s="234"/>
      <c r="L19" s="232" t="s">
        <v>114</v>
      </c>
      <c r="M19" s="234"/>
      <c r="N19" s="230" t="s">
        <v>116</v>
      </c>
      <c r="O19" s="231"/>
      <c r="P19" s="230" t="s">
        <v>137</v>
      </c>
      <c r="Q19" s="231"/>
      <c r="R19" s="230" t="s">
        <v>117</v>
      </c>
      <c r="S19" s="231"/>
    </row>
    <row r="20" spans="1:19" s="3" customFormat="1" ht="64.5" x14ac:dyDescent="0.25">
      <c r="A20" s="19" t="s">
        <v>157</v>
      </c>
      <c r="B20" s="20" t="s">
        <v>132</v>
      </c>
      <c r="C20" s="20" t="s">
        <v>138</v>
      </c>
      <c r="D20" s="20" t="s">
        <v>132</v>
      </c>
      <c r="E20" s="20" t="s">
        <v>138</v>
      </c>
      <c r="F20" s="20" t="s">
        <v>132</v>
      </c>
      <c r="G20" s="20" t="s">
        <v>138</v>
      </c>
      <c r="H20" s="20" t="s">
        <v>132</v>
      </c>
      <c r="I20" s="20" t="s">
        <v>138</v>
      </c>
      <c r="J20" s="20" t="s">
        <v>132</v>
      </c>
      <c r="K20" s="20" t="s">
        <v>138</v>
      </c>
      <c r="L20" s="20" t="s">
        <v>132</v>
      </c>
      <c r="M20" s="20" t="s">
        <v>138</v>
      </c>
      <c r="N20" s="20" t="s">
        <v>132</v>
      </c>
      <c r="O20" s="20" t="s">
        <v>138</v>
      </c>
      <c r="P20" s="20" t="s">
        <v>132</v>
      </c>
      <c r="Q20" s="20" t="s">
        <v>138</v>
      </c>
      <c r="R20" s="20" t="s">
        <v>132</v>
      </c>
      <c r="S20" s="20" t="s">
        <v>138</v>
      </c>
    </row>
    <row r="21" spans="1:19" s="3" customFormat="1" x14ac:dyDescent="0.25">
      <c r="A21" s="97" t="s">
        <v>190</v>
      </c>
      <c r="B21">
        <v>24127</v>
      </c>
      <c r="C21">
        <v>319</v>
      </c>
      <c r="D21">
        <v>5032</v>
      </c>
      <c r="E21">
        <v>182</v>
      </c>
      <c r="F21">
        <v>37011</v>
      </c>
      <c r="G21">
        <v>0</v>
      </c>
      <c r="H21">
        <v>43095</v>
      </c>
      <c r="I21">
        <v>42</v>
      </c>
      <c r="J21">
        <v>43685</v>
      </c>
      <c r="K21">
        <v>819</v>
      </c>
      <c r="L21">
        <v>30495</v>
      </c>
      <c r="M21">
        <v>558</v>
      </c>
      <c r="N21">
        <v>9191</v>
      </c>
      <c r="O21">
        <v>0</v>
      </c>
      <c r="P21">
        <v>19</v>
      </c>
      <c r="Q21">
        <v>0</v>
      </c>
      <c r="R21">
        <v>16314</v>
      </c>
      <c r="S21">
        <v>286</v>
      </c>
    </row>
    <row r="22" spans="1:19" s="3" customFormat="1" x14ac:dyDescent="0.25">
      <c r="A22" s="97" t="s">
        <v>191</v>
      </c>
      <c r="B22">
        <v>1233</v>
      </c>
      <c r="C22">
        <v>115</v>
      </c>
      <c r="D22">
        <v>0</v>
      </c>
      <c r="E22">
        <v>0</v>
      </c>
      <c r="F22">
        <v>542</v>
      </c>
      <c r="G22">
        <v>0</v>
      </c>
      <c r="H22">
        <v>80</v>
      </c>
      <c r="I22">
        <v>0</v>
      </c>
      <c r="J22">
        <v>2297</v>
      </c>
      <c r="K22">
        <v>41</v>
      </c>
      <c r="L22">
        <v>2691</v>
      </c>
      <c r="M22">
        <v>44</v>
      </c>
      <c r="N22">
        <v>0</v>
      </c>
      <c r="O22">
        <v>0</v>
      </c>
      <c r="P22">
        <v>0</v>
      </c>
      <c r="Q22">
        <v>0</v>
      </c>
      <c r="R22">
        <v>1</v>
      </c>
      <c r="S22">
        <v>0</v>
      </c>
    </row>
    <row r="23" spans="1:19" s="3" customFormat="1" x14ac:dyDescent="0.25">
      <c r="A23" s="97" t="s">
        <v>192</v>
      </c>
      <c r="B23">
        <v>65290</v>
      </c>
      <c r="C23">
        <v>975</v>
      </c>
      <c r="D23">
        <v>29036</v>
      </c>
      <c r="E23">
        <v>366</v>
      </c>
      <c r="F23">
        <v>107979</v>
      </c>
      <c r="G23">
        <v>301</v>
      </c>
      <c r="H23">
        <v>6950</v>
      </c>
      <c r="I23">
        <v>22</v>
      </c>
      <c r="J23">
        <v>63163</v>
      </c>
      <c r="K23">
        <v>3133</v>
      </c>
      <c r="L23">
        <v>106651</v>
      </c>
      <c r="M23">
        <v>1045</v>
      </c>
      <c r="N23">
        <v>8</v>
      </c>
      <c r="O23">
        <v>0</v>
      </c>
      <c r="P23">
        <v>145</v>
      </c>
      <c r="Q23">
        <v>0</v>
      </c>
      <c r="R23">
        <v>45600</v>
      </c>
      <c r="S23">
        <v>1185</v>
      </c>
    </row>
    <row r="24" spans="1:19" s="3" customFormat="1" x14ac:dyDescent="0.25">
      <c r="A24" s="97" t="s">
        <v>193</v>
      </c>
      <c r="B24">
        <v>129341</v>
      </c>
      <c r="C24">
        <v>2602</v>
      </c>
      <c r="D24">
        <v>31463</v>
      </c>
      <c r="E24">
        <v>652</v>
      </c>
      <c r="F24">
        <v>219175</v>
      </c>
      <c r="G24">
        <v>715</v>
      </c>
      <c r="H24">
        <v>60819</v>
      </c>
      <c r="I24">
        <v>149</v>
      </c>
      <c r="J24">
        <v>128858</v>
      </c>
      <c r="K24">
        <v>6961</v>
      </c>
      <c r="L24">
        <v>168529</v>
      </c>
      <c r="M24">
        <v>639</v>
      </c>
      <c r="N24">
        <v>9615</v>
      </c>
      <c r="O24">
        <v>0</v>
      </c>
      <c r="P24">
        <v>242</v>
      </c>
      <c r="Q24">
        <v>0</v>
      </c>
      <c r="R24">
        <v>114152</v>
      </c>
      <c r="S24">
        <v>2093</v>
      </c>
    </row>
    <row r="25" spans="1:19" s="3" customFormat="1" x14ac:dyDescent="0.25">
      <c r="A25" s="97" t="s">
        <v>194</v>
      </c>
      <c r="B25">
        <v>107005</v>
      </c>
      <c r="C25">
        <v>397</v>
      </c>
      <c r="D25">
        <v>38267</v>
      </c>
      <c r="E25">
        <v>226</v>
      </c>
      <c r="F25">
        <v>147639</v>
      </c>
      <c r="G25">
        <v>0</v>
      </c>
      <c r="H25">
        <v>46864</v>
      </c>
      <c r="I25">
        <v>27</v>
      </c>
      <c r="J25">
        <v>61424</v>
      </c>
      <c r="K25">
        <v>2552</v>
      </c>
      <c r="L25">
        <v>142710</v>
      </c>
      <c r="M25">
        <v>376</v>
      </c>
      <c r="N25">
        <v>9619</v>
      </c>
      <c r="O25">
        <v>0</v>
      </c>
      <c r="P25">
        <v>101</v>
      </c>
      <c r="Q25">
        <v>0</v>
      </c>
      <c r="R25">
        <v>42328</v>
      </c>
      <c r="S25">
        <v>526</v>
      </c>
    </row>
    <row r="26" spans="1:19" s="3" customFormat="1" x14ac:dyDescent="0.25">
      <c r="A26" s="97" t="s">
        <v>195</v>
      </c>
      <c r="B26">
        <v>15495</v>
      </c>
      <c r="C26">
        <v>8</v>
      </c>
      <c r="D26">
        <v>330</v>
      </c>
      <c r="E26">
        <v>0</v>
      </c>
      <c r="F26">
        <v>5136</v>
      </c>
      <c r="G26">
        <v>11</v>
      </c>
      <c r="H26">
        <v>6771</v>
      </c>
      <c r="I26">
        <v>0</v>
      </c>
      <c r="J26">
        <v>12445</v>
      </c>
      <c r="K26">
        <v>107</v>
      </c>
      <c r="L26">
        <v>21273</v>
      </c>
      <c r="M26">
        <v>231</v>
      </c>
      <c r="N26">
        <v>0</v>
      </c>
      <c r="O26">
        <v>0</v>
      </c>
      <c r="P26">
        <v>49</v>
      </c>
      <c r="Q26">
        <v>0</v>
      </c>
      <c r="R26">
        <v>2784</v>
      </c>
      <c r="S26">
        <v>0</v>
      </c>
    </row>
    <row r="27" spans="1:19" s="3" customFormat="1" x14ac:dyDescent="0.25">
      <c r="A27" s="97" t="s">
        <v>196</v>
      </c>
      <c r="B27">
        <v>12362</v>
      </c>
      <c r="C27">
        <v>194</v>
      </c>
      <c r="D27">
        <v>1316</v>
      </c>
      <c r="E27">
        <v>12</v>
      </c>
      <c r="F27">
        <v>4015</v>
      </c>
      <c r="G27">
        <v>14</v>
      </c>
      <c r="H27">
        <v>33363</v>
      </c>
      <c r="I27">
        <v>0</v>
      </c>
      <c r="J27">
        <v>8721</v>
      </c>
      <c r="K27">
        <v>0</v>
      </c>
      <c r="L27">
        <v>14045</v>
      </c>
      <c r="M27">
        <v>89</v>
      </c>
      <c r="N27">
        <v>8544</v>
      </c>
      <c r="O27">
        <v>0</v>
      </c>
      <c r="P27">
        <v>18</v>
      </c>
      <c r="Q27">
        <v>0</v>
      </c>
      <c r="R27">
        <v>2218</v>
      </c>
      <c r="S27">
        <v>0</v>
      </c>
    </row>
    <row r="28" spans="1:19" s="3" customFormat="1" x14ac:dyDescent="0.25">
      <c r="A28" s="97" t="s">
        <v>197</v>
      </c>
      <c r="B28">
        <v>16204</v>
      </c>
      <c r="C28">
        <v>433</v>
      </c>
      <c r="D28">
        <v>208</v>
      </c>
      <c r="E28">
        <v>0</v>
      </c>
      <c r="F28">
        <v>9694</v>
      </c>
      <c r="G28">
        <v>255</v>
      </c>
      <c r="H28">
        <v>1271</v>
      </c>
      <c r="I28">
        <v>109</v>
      </c>
      <c r="J28">
        <v>11309</v>
      </c>
      <c r="K28">
        <v>525</v>
      </c>
      <c r="L28">
        <v>14937</v>
      </c>
      <c r="M28">
        <v>564</v>
      </c>
      <c r="N28">
        <v>1</v>
      </c>
      <c r="O28">
        <v>0</v>
      </c>
      <c r="P28">
        <v>0</v>
      </c>
      <c r="Q28">
        <v>0</v>
      </c>
      <c r="R28">
        <v>118</v>
      </c>
      <c r="S28">
        <v>0</v>
      </c>
    </row>
    <row r="29" spans="1:19" s="3" customFormat="1" x14ac:dyDescent="0.25">
      <c r="A29" s="97" t="s">
        <v>198</v>
      </c>
      <c r="B29">
        <v>6817</v>
      </c>
      <c r="C29">
        <v>0</v>
      </c>
      <c r="D29">
        <v>313</v>
      </c>
      <c r="E29">
        <v>0</v>
      </c>
      <c r="F29">
        <v>17694</v>
      </c>
      <c r="G29">
        <v>0</v>
      </c>
      <c r="H29">
        <v>2064</v>
      </c>
      <c r="I29">
        <v>0</v>
      </c>
      <c r="J29">
        <v>11980</v>
      </c>
      <c r="K29">
        <v>172</v>
      </c>
      <c r="L29">
        <v>33675</v>
      </c>
      <c r="M29">
        <v>501</v>
      </c>
      <c r="N29">
        <v>0</v>
      </c>
      <c r="O29">
        <v>0</v>
      </c>
      <c r="P29">
        <v>0</v>
      </c>
      <c r="Q29">
        <v>0</v>
      </c>
      <c r="R29">
        <v>2037</v>
      </c>
      <c r="S29">
        <v>0</v>
      </c>
    </row>
    <row r="30" spans="1:19" s="3" customFormat="1" x14ac:dyDescent="0.25">
      <c r="A30" s="97" t="s">
        <v>199</v>
      </c>
      <c r="B30">
        <v>5427</v>
      </c>
      <c r="C30">
        <v>125</v>
      </c>
      <c r="D30">
        <v>672</v>
      </c>
      <c r="E30">
        <v>10</v>
      </c>
      <c r="F30">
        <v>1978</v>
      </c>
      <c r="G30">
        <v>14</v>
      </c>
      <c r="H30">
        <v>17143</v>
      </c>
      <c r="I30">
        <v>0</v>
      </c>
      <c r="J30">
        <v>4374</v>
      </c>
      <c r="K30">
        <v>0</v>
      </c>
      <c r="L30">
        <v>9631</v>
      </c>
      <c r="M30">
        <v>329</v>
      </c>
      <c r="N30">
        <v>609</v>
      </c>
      <c r="O30">
        <v>0</v>
      </c>
      <c r="P30">
        <v>13</v>
      </c>
      <c r="Q30">
        <v>0</v>
      </c>
      <c r="R30">
        <v>435</v>
      </c>
      <c r="S30">
        <v>0</v>
      </c>
    </row>
    <row r="31" spans="1:19" s="3" customFormat="1" x14ac:dyDescent="0.25">
      <c r="A31" s="97" t="s">
        <v>200</v>
      </c>
      <c r="B31">
        <v>8119</v>
      </c>
      <c r="C31">
        <v>18</v>
      </c>
      <c r="D31">
        <v>137</v>
      </c>
      <c r="E31">
        <v>10</v>
      </c>
      <c r="F31">
        <v>1306</v>
      </c>
      <c r="G31">
        <v>14</v>
      </c>
      <c r="H31">
        <v>2453</v>
      </c>
      <c r="I31">
        <v>0</v>
      </c>
      <c r="J31">
        <v>2723</v>
      </c>
      <c r="K31">
        <v>0</v>
      </c>
      <c r="L31">
        <v>9195</v>
      </c>
      <c r="M31">
        <v>62</v>
      </c>
      <c r="N31">
        <v>0</v>
      </c>
      <c r="O31">
        <v>0</v>
      </c>
      <c r="P31">
        <v>13</v>
      </c>
      <c r="Q31">
        <v>0</v>
      </c>
      <c r="R31">
        <v>3</v>
      </c>
      <c r="S31">
        <v>0</v>
      </c>
    </row>
    <row r="32" spans="1:19" s="3" customFormat="1" x14ac:dyDescent="0.25">
      <c r="A32" s="97" t="s">
        <v>201</v>
      </c>
      <c r="B32">
        <v>19</v>
      </c>
      <c r="C32">
        <v>0</v>
      </c>
      <c r="D32">
        <v>19</v>
      </c>
      <c r="E32">
        <v>0</v>
      </c>
      <c r="F32">
        <v>627</v>
      </c>
      <c r="G32">
        <v>0</v>
      </c>
      <c r="H32">
        <v>1708</v>
      </c>
      <c r="I32">
        <v>0</v>
      </c>
      <c r="J32">
        <v>209</v>
      </c>
      <c r="K32">
        <v>8</v>
      </c>
      <c r="L32">
        <v>732</v>
      </c>
      <c r="M32">
        <v>0</v>
      </c>
      <c r="N32">
        <v>0</v>
      </c>
      <c r="O32">
        <v>0</v>
      </c>
      <c r="P32">
        <v>0</v>
      </c>
      <c r="Q32">
        <v>0</v>
      </c>
      <c r="R32">
        <v>0</v>
      </c>
      <c r="S32">
        <v>0</v>
      </c>
    </row>
    <row r="33" spans="1:19" s="3" customFormat="1" x14ac:dyDescent="0.25">
      <c r="A33" s="97" t="s">
        <v>202</v>
      </c>
      <c r="B33">
        <v>75676</v>
      </c>
      <c r="C33">
        <v>36</v>
      </c>
      <c r="D33">
        <v>30723</v>
      </c>
      <c r="E33">
        <v>1</v>
      </c>
      <c r="F33">
        <v>109897</v>
      </c>
      <c r="G33">
        <v>0</v>
      </c>
      <c r="H33">
        <v>39775</v>
      </c>
      <c r="I33">
        <v>5</v>
      </c>
      <c r="J33">
        <v>44554</v>
      </c>
      <c r="K33">
        <v>2420</v>
      </c>
      <c r="L33">
        <v>111583</v>
      </c>
      <c r="M33">
        <v>291</v>
      </c>
      <c r="N33">
        <v>9452</v>
      </c>
      <c r="O33">
        <v>0</v>
      </c>
      <c r="P33">
        <v>50</v>
      </c>
      <c r="Q33">
        <v>0</v>
      </c>
      <c r="R33">
        <v>18136</v>
      </c>
      <c r="S33">
        <v>348</v>
      </c>
    </row>
    <row r="34" spans="1:19" s="3" customFormat="1" x14ac:dyDescent="0.25">
      <c r="A34" s="97"/>
      <c r="B34"/>
      <c r="C34"/>
      <c r="D34"/>
      <c r="E34"/>
      <c r="F34"/>
      <c r="G34"/>
      <c r="H34"/>
      <c r="I34"/>
      <c r="J34"/>
      <c r="K34"/>
      <c r="L34"/>
      <c r="M34"/>
      <c r="N34"/>
      <c r="O34"/>
      <c r="P34"/>
      <c r="Q34"/>
      <c r="R34"/>
      <c r="S34"/>
    </row>
    <row r="35" spans="1:19" s="3" customFormat="1" x14ac:dyDescent="0.25">
      <c r="A35" s="97"/>
      <c r="B35"/>
      <c r="C35"/>
      <c r="D35"/>
      <c r="E35"/>
      <c r="F35"/>
      <c r="G35"/>
      <c r="H35"/>
      <c r="I35"/>
      <c r="J35"/>
      <c r="K35"/>
      <c r="L35"/>
      <c r="M35"/>
      <c r="N35"/>
      <c r="O35"/>
      <c r="P35"/>
      <c r="Q35"/>
      <c r="R35"/>
      <c r="S35"/>
    </row>
    <row r="36" spans="1:19" s="45" customFormat="1" ht="12.75" x14ac:dyDescent="0.25">
      <c r="A36" s="53" t="s">
        <v>37</v>
      </c>
    </row>
    <row r="37" spans="1:19" x14ac:dyDescent="0.25">
      <c r="A37" s="44" t="s">
        <v>98</v>
      </c>
      <c r="B37" s="45"/>
      <c r="C37" s="45"/>
      <c r="D37" s="45"/>
      <c r="E37" s="45"/>
      <c r="F37" s="45"/>
      <c r="G37" s="45"/>
    </row>
    <row r="38" spans="1:19" x14ac:dyDescent="0.25">
      <c r="A38" s="44" t="s">
        <v>31</v>
      </c>
      <c r="B38" s="45"/>
      <c r="C38" s="45"/>
      <c r="D38" s="45"/>
      <c r="E38" s="45"/>
      <c r="F38" s="45"/>
      <c r="G38" s="45"/>
    </row>
    <row r="39" spans="1:19" x14ac:dyDescent="0.25">
      <c r="A39" s="44" t="s">
        <v>89</v>
      </c>
      <c r="B39" s="45"/>
      <c r="C39" s="45"/>
      <c r="D39" s="45"/>
      <c r="E39" s="45"/>
      <c r="F39" s="45"/>
      <c r="G39" s="45"/>
    </row>
    <row r="40" spans="1:19" x14ac:dyDescent="0.25">
      <c r="A40" s="44" t="s">
        <v>88</v>
      </c>
      <c r="B40" s="45"/>
      <c r="C40" s="45"/>
      <c r="D40" s="45"/>
      <c r="E40" s="45"/>
      <c r="F40" s="45"/>
      <c r="G40" s="45"/>
    </row>
    <row r="41" spans="1:19" x14ac:dyDescent="0.25">
      <c r="A41" s="44" t="s">
        <v>96</v>
      </c>
      <c r="B41" s="45"/>
      <c r="C41" s="45"/>
      <c r="D41" s="45"/>
      <c r="E41" s="45"/>
      <c r="F41" s="45"/>
      <c r="G41" s="45"/>
    </row>
    <row r="42" spans="1:19" x14ac:dyDescent="0.25">
      <c r="A42" s="44" t="s">
        <v>134</v>
      </c>
      <c r="B42" s="45"/>
      <c r="C42" s="45"/>
      <c r="D42" s="45"/>
      <c r="E42" s="45"/>
      <c r="F42" s="45"/>
      <c r="G42" s="45"/>
    </row>
    <row r="43" spans="1:19" x14ac:dyDescent="0.25">
      <c r="A43" s="47" t="s">
        <v>133</v>
      </c>
      <c r="B43" s="45"/>
      <c r="C43" s="45"/>
      <c r="D43" s="45"/>
      <c r="E43" s="45"/>
      <c r="F43" s="45"/>
      <c r="G43" s="45"/>
    </row>
    <row r="44" spans="1:19" x14ac:dyDescent="0.25">
      <c r="A44" s="44" t="s">
        <v>130</v>
      </c>
    </row>
    <row r="45" spans="1:19" x14ac:dyDescent="0.25">
      <c r="A45" s="54"/>
    </row>
    <row r="46" spans="1:19" x14ac:dyDescent="0.25">
      <c r="A46" s="44"/>
      <c r="B46" s="45"/>
      <c r="C46" s="45"/>
      <c r="D46" s="45"/>
      <c r="E46" s="45"/>
      <c r="F46" s="45"/>
      <c r="G46" s="45"/>
    </row>
    <row r="47" spans="1:19" s="39" customFormat="1" x14ac:dyDescent="0.25">
      <c r="A47" s="6" t="s">
        <v>74</v>
      </c>
    </row>
    <row r="48" spans="1:19" ht="38.25" x14ac:dyDescent="0.2">
      <c r="A48" s="48" t="s">
        <v>25</v>
      </c>
      <c r="B48" s="14" t="s">
        <v>26</v>
      </c>
      <c r="C48" s="14" t="s">
        <v>159</v>
      </c>
      <c r="J48" s="45"/>
      <c r="K48" s="45"/>
      <c r="L48" s="45"/>
      <c r="M48" s="45"/>
      <c r="N48" s="45"/>
      <c r="O48" s="45"/>
      <c r="P48" s="45"/>
      <c r="Q48" s="45"/>
      <c r="R48" s="51"/>
    </row>
    <row r="49" spans="1:16" ht="18" customHeight="1" x14ac:dyDescent="0.25">
      <c r="A49" s="41" t="s">
        <v>295</v>
      </c>
      <c r="B49" s="41" t="s">
        <v>7</v>
      </c>
      <c r="C49" s="41" t="s">
        <v>187</v>
      </c>
      <c r="J49" s="45"/>
      <c r="K49" s="45"/>
      <c r="L49" s="45"/>
      <c r="M49" s="45"/>
      <c r="N49" s="45"/>
      <c r="O49" s="45"/>
      <c r="P49" s="45"/>
    </row>
    <row r="50" spans="1:16" ht="15.6" customHeight="1" x14ac:dyDescent="0.2">
      <c r="C50" s="232" t="s">
        <v>38</v>
      </c>
      <c r="D50" s="233"/>
      <c r="E50" s="233"/>
      <c r="F50" s="233"/>
      <c r="G50" s="234"/>
      <c r="H50" s="232" t="s">
        <v>94</v>
      </c>
      <c r="I50" s="233"/>
      <c r="J50" s="233"/>
      <c r="K50" s="233"/>
      <c r="L50" s="233"/>
      <c r="M50" s="233"/>
      <c r="N50" s="233"/>
      <c r="O50" s="233"/>
      <c r="P50" s="234"/>
    </row>
    <row r="51" spans="1:16" ht="51" x14ac:dyDescent="0.2">
      <c r="A51" s="19" t="s">
        <v>39</v>
      </c>
      <c r="B51" s="19" t="s">
        <v>43</v>
      </c>
      <c r="C51" s="20" t="s">
        <v>160</v>
      </c>
      <c r="D51" s="20" t="s">
        <v>161</v>
      </c>
      <c r="E51" s="20" t="s">
        <v>168</v>
      </c>
      <c r="F51" s="20" t="s">
        <v>169</v>
      </c>
      <c r="G51" s="49" t="s">
        <v>170</v>
      </c>
      <c r="H51" s="20" t="s">
        <v>162</v>
      </c>
      <c r="I51" s="20" t="s">
        <v>69</v>
      </c>
      <c r="J51" s="49" t="s">
        <v>171</v>
      </c>
      <c r="K51" s="20" t="s">
        <v>163</v>
      </c>
      <c r="L51" s="20" t="s">
        <v>67</v>
      </c>
      <c r="M51" s="49" t="s">
        <v>172</v>
      </c>
      <c r="N51" s="20" t="s">
        <v>164</v>
      </c>
      <c r="O51" s="20" t="s">
        <v>52</v>
      </c>
      <c r="P51" s="49" t="s">
        <v>173</v>
      </c>
    </row>
    <row r="52" spans="1:16" ht="25.5" x14ac:dyDescent="0.25">
      <c r="A52" s="43" t="s">
        <v>203</v>
      </c>
      <c r="B52" s="46" t="s">
        <v>204</v>
      </c>
      <c r="C52" s="43" t="s">
        <v>296</v>
      </c>
      <c r="D52" s="43">
        <v>4.0000000000000001E-3</v>
      </c>
      <c r="E52" s="43" t="s">
        <v>297</v>
      </c>
      <c r="F52" s="43" t="s">
        <v>266</v>
      </c>
      <c r="G52" s="43">
        <f>ROUND((100*(31183-1177)/1177),2)</f>
        <v>2549.36</v>
      </c>
      <c r="H52" s="43" t="s">
        <v>205</v>
      </c>
      <c r="I52" s="43" t="s">
        <v>205</v>
      </c>
      <c r="J52" s="43" t="s">
        <v>205</v>
      </c>
      <c r="K52" s="43">
        <v>52702</v>
      </c>
      <c r="L52" s="43" t="s">
        <v>205</v>
      </c>
      <c r="M52" s="43" t="s">
        <v>205</v>
      </c>
      <c r="N52" s="43" t="s">
        <v>205</v>
      </c>
      <c r="O52" s="43" t="s">
        <v>205</v>
      </c>
      <c r="P52" s="43" t="s">
        <v>205</v>
      </c>
    </row>
    <row r="53" spans="1:16" x14ac:dyDescent="0.25">
      <c r="A53" s="43"/>
      <c r="B53" s="43"/>
      <c r="C53" s="43" t="s">
        <v>34</v>
      </c>
      <c r="D53" s="43"/>
      <c r="E53" s="43" t="s">
        <v>34</v>
      </c>
      <c r="F53" s="43" t="s">
        <v>34</v>
      </c>
      <c r="G53" s="43"/>
      <c r="H53" s="43"/>
      <c r="I53" s="43"/>
      <c r="J53" s="43"/>
      <c r="K53" s="43"/>
      <c r="L53" s="43"/>
      <c r="M53" s="43"/>
      <c r="N53" s="43"/>
      <c r="O53" s="43"/>
      <c r="P53" s="43"/>
    </row>
    <row r="54" spans="1:16" x14ac:dyDescent="0.25">
      <c r="A54" s="43"/>
      <c r="B54" s="43"/>
      <c r="C54" s="43" t="s">
        <v>34</v>
      </c>
      <c r="D54" s="43"/>
      <c r="E54" s="43" t="s">
        <v>34</v>
      </c>
      <c r="F54" s="43" t="s">
        <v>34</v>
      </c>
      <c r="G54" s="43"/>
      <c r="H54" s="43"/>
      <c r="I54" s="43"/>
      <c r="J54" s="43"/>
      <c r="K54" s="43"/>
      <c r="L54" s="43"/>
      <c r="M54" s="43"/>
      <c r="N54" s="43"/>
      <c r="O54" s="43"/>
      <c r="P54" s="43"/>
    </row>
    <row r="55" spans="1:16" ht="14.1" customHeight="1" x14ac:dyDescent="0.25">
      <c r="A55" s="44" t="s">
        <v>92</v>
      </c>
      <c r="B55" s="55"/>
      <c r="C55" s="55"/>
      <c r="D55" s="55"/>
      <c r="E55" s="55"/>
      <c r="F55" s="55"/>
      <c r="G55" s="55"/>
      <c r="H55" s="55"/>
      <c r="I55" s="55"/>
      <c r="J55" s="55"/>
      <c r="K55" s="55"/>
      <c r="L55" s="55"/>
      <c r="M55" s="55"/>
      <c r="N55" s="55"/>
      <c r="O55" s="55"/>
      <c r="P55" s="55"/>
    </row>
    <row r="56" spans="1:16" s="45" customFormat="1" ht="12.75" x14ac:dyDescent="0.25">
      <c r="A56" s="44" t="s">
        <v>93</v>
      </c>
      <c r="B56" s="44"/>
      <c r="C56" s="44"/>
    </row>
    <row r="57" spans="1:16" s="45" customFormat="1" ht="12.75" x14ac:dyDescent="0.25">
      <c r="A57" s="44" t="s">
        <v>90</v>
      </c>
      <c r="B57" s="44"/>
      <c r="C57" s="44"/>
    </row>
    <row r="58" spans="1:16" s="45" customFormat="1" ht="12.75" x14ac:dyDescent="0.25">
      <c r="A58" s="44" t="s">
        <v>91</v>
      </c>
      <c r="B58" s="44"/>
      <c r="C58" s="44"/>
    </row>
    <row r="59" spans="1:16" s="45" customFormat="1" ht="12.75" x14ac:dyDescent="0.25">
      <c r="A59" s="44"/>
      <c r="B59" s="44"/>
      <c r="C59" s="44"/>
    </row>
    <row r="62" spans="1:16" x14ac:dyDescent="0.25">
      <c r="A62" s="6" t="s">
        <v>53</v>
      </c>
      <c r="B62" s="25"/>
      <c r="C62" s="26"/>
    </row>
    <row r="63" spans="1:16" s="3" customFormat="1" ht="78.95" customHeight="1" x14ac:dyDescent="0.25">
      <c r="A63" s="27" t="s">
        <v>84</v>
      </c>
      <c r="B63" s="27" t="s">
        <v>291</v>
      </c>
      <c r="C63" s="56"/>
    </row>
    <row r="64" spans="1:16" s="3" customFormat="1" ht="76.5" customHeight="1" x14ac:dyDescent="0.25">
      <c r="A64" s="27" t="s">
        <v>139</v>
      </c>
      <c r="B64" s="27" t="s">
        <v>292</v>
      </c>
      <c r="C64" s="56"/>
    </row>
    <row r="65" spans="1:3" s="3" customFormat="1" ht="67.7" customHeight="1" x14ac:dyDescent="0.25">
      <c r="A65" s="27" t="s">
        <v>82</v>
      </c>
      <c r="B65" s="27" t="s">
        <v>348</v>
      </c>
      <c r="C65" s="56"/>
    </row>
  </sheetData>
  <mergeCells count="12">
    <mergeCell ref="B18:S18"/>
    <mergeCell ref="R19:S19"/>
    <mergeCell ref="C50:G50"/>
    <mergeCell ref="H50:P50"/>
    <mergeCell ref="B19:C19"/>
    <mergeCell ref="D19:E19"/>
    <mergeCell ref="F19:G19"/>
    <mergeCell ref="H19:I19"/>
    <mergeCell ref="J19:K19"/>
    <mergeCell ref="L19:M19"/>
    <mergeCell ref="N19:O19"/>
    <mergeCell ref="P19:Q19"/>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4368-9FBB-438E-B76E-4159EB9DAEC2}">
  <sheetPr>
    <tabColor rgb="FF92D050"/>
    <pageSetUpPr fitToPage="1"/>
  </sheetPr>
  <dimension ref="A1:AB1002"/>
  <sheetViews>
    <sheetView topLeftCell="A64" workbookViewId="0">
      <selection activeCell="B75" sqref="B75"/>
    </sheetView>
  </sheetViews>
  <sheetFormatPr defaultColWidth="14.42578125" defaultRowHeight="15" customHeight="1" x14ac:dyDescent="0.25"/>
  <cols>
    <col min="1" max="1" width="29.85546875" style="122" customWidth="1"/>
    <col min="2" max="2" width="18.42578125" style="122" customWidth="1"/>
    <col min="3" max="3" width="17.5703125" style="122" customWidth="1"/>
    <col min="4" max="4" width="21.42578125" style="122" customWidth="1"/>
    <col min="5" max="5" width="11" style="122" customWidth="1"/>
    <col min="6" max="6" width="14.5703125" style="122" customWidth="1"/>
    <col min="7" max="7" width="22.5703125" style="122" customWidth="1"/>
    <col min="8" max="8" width="15.5703125" style="122" customWidth="1"/>
    <col min="9" max="9" width="17.85546875" style="122" customWidth="1"/>
    <col min="10" max="10" width="14.42578125" style="122" customWidth="1"/>
    <col min="11" max="12" width="15.140625" style="122" customWidth="1"/>
    <col min="13" max="13" width="14.85546875" style="122" customWidth="1"/>
    <col min="14" max="15" width="15.140625" style="122" customWidth="1"/>
    <col min="16" max="16" width="16.140625" style="122" customWidth="1"/>
    <col min="17" max="17" width="17.5703125" style="122" customWidth="1"/>
    <col min="18" max="18" width="22" style="122" customWidth="1"/>
    <col min="19" max="26" width="8.85546875" style="122" customWidth="1"/>
    <col min="27" max="16384" width="14.42578125" style="122"/>
  </cols>
  <sheetData>
    <row r="1" spans="1:26" ht="15.75" x14ac:dyDescent="0.25">
      <c r="A1" s="173" t="s">
        <v>75</v>
      </c>
      <c r="B1" s="173"/>
      <c r="C1" s="173"/>
      <c r="D1" s="143"/>
      <c r="E1" s="143"/>
      <c r="F1" s="143"/>
      <c r="G1" s="143"/>
      <c r="H1" s="143"/>
      <c r="I1" s="143"/>
      <c r="J1" s="123"/>
      <c r="K1" s="123"/>
      <c r="L1" s="123"/>
      <c r="M1" s="123"/>
      <c r="N1" s="123"/>
      <c r="O1" s="123"/>
      <c r="P1" s="123"/>
      <c r="Q1" s="123"/>
      <c r="R1" s="123"/>
      <c r="S1" s="123"/>
      <c r="T1" s="123"/>
      <c r="U1" s="123"/>
      <c r="V1" s="123"/>
      <c r="W1" s="123"/>
      <c r="X1" s="123"/>
      <c r="Y1" s="123"/>
      <c r="Z1" s="123"/>
    </row>
    <row r="2" spans="1:26" ht="15.75" x14ac:dyDescent="0.25">
      <c r="A2" s="172" t="s">
        <v>63</v>
      </c>
      <c r="B2" s="173"/>
      <c r="C2" s="173"/>
      <c r="D2" s="143"/>
      <c r="E2" s="143"/>
      <c r="F2" s="143"/>
      <c r="G2" s="143"/>
      <c r="H2" s="143"/>
      <c r="I2" s="143"/>
      <c r="J2" s="123"/>
      <c r="K2" s="123"/>
      <c r="L2" s="123"/>
      <c r="M2" s="123"/>
      <c r="N2" s="123"/>
      <c r="O2" s="123"/>
      <c r="P2" s="123"/>
      <c r="Q2" s="123"/>
      <c r="R2" s="123"/>
      <c r="S2" s="123"/>
      <c r="T2" s="123"/>
      <c r="U2" s="123"/>
      <c r="V2" s="123"/>
      <c r="W2" s="123"/>
      <c r="X2" s="123"/>
      <c r="Y2" s="123"/>
      <c r="Z2" s="123"/>
    </row>
    <row r="3" spans="1:26" x14ac:dyDescent="0.25">
      <c r="A3" s="172" t="s">
        <v>61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row>
    <row r="4" spans="1:26" x14ac:dyDescent="0.25">
      <c r="A4" s="128" t="s">
        <v>76</v>
      </c>
      <c r="B4" s="170"/>
      <c r="C4" s="170"/>
      <c r="D4" s="170"/>
      <c r="E4" s="170"/>
      <c r="F4" s="170"/>
      <c r="G4" s="170"/>
      <c r="H4" s="170"/>
      <c r="I4" s="170"/>
      <c r="J4" s="170"/>
      <c r="K4" s="170"/>
      <c r="L4" s="170"/>
      <c r="M4" s="170"/>
      <c r="N4" s="170"/>
      <c r="O4" s="170"/>
      <c r="P4" s="170"/>
      <c r="Q4" s="170"/>
      <c r="R4" s="170"/>
      <c r="S4" s="170"/>
      <c r="T4" s="170"/>
      <c r="U4" s="170"/>
      <c r="V4" s="170"/>
      <c r="W4" s="170"/>
      <c r="X4" s="170"/>
      <c r="Y4" s="170"/>
      <c r="Z4" s="170"/>
    </row>
    <row r="5" spans="1:26" ht="60" customHeight="1" x14ac:dyDescent="0.25">
      <c r="A5" s="145" t="s">
        <v>25</v>
      </c>
      <c r="B5" s="145" t="s">
        <v>26</v>
      </c>
      <c r="C5" s="169" t="s">
        <v>285</v>
      </c>
      <c r="D5" s="169" t="s">
        <v>284</v>
      </c>
      <c r="E5" s="123"/>
      <c r="F5" s="166"/>
      <c r="G5" s="166"/>
      <c r="H5" s="166"/>
      <c r="I5" s="166"/>
      <c r="J5" s="123"/>
      <c r="K5" s="123"/>
      <c r="L5" s="123"/>
      <c r="M5" s="123"/>
      <c r="N5" s="123"/>
      <c r="O5" s="123"/>
      <c r="P5" s="123"/>
      <c r="Q5" s="123"/>
      <c r="R5" s="123"/>
      <c r="S5" s="123"/>
      <c r="T5" s="123"/>
      <c r="U5" s="123"/>
      <c r="V5" s="123"/>
      <c r="W5" s="123"/>
      <c r="X5" s="123"/>
      <c r="Y5" s="123"/>
      <c r="Z5" s="123"/>
    </row>
    <row r="6" spans="1:26" ht="26.25" customHeight="1" x14ac:dyDescent="0.25">
      <c r="A6" s="187">
        <v>45672</v>
      </c>
      <c r="B6" s="168" t="s">
        <v>7</v>
      </c>
      <c r="C6" s="168" t="s">
        <v>349</v>
      </c>
      <c r="D6" s="167"/>
      <c r="E6" s="185"/>
      <c r="F6" s="182"/>
      <c r="G6" s="182"/>
      <c r="H6" s="182"/>
      <c r="I6" s="166"/>
      <c r="J6" s="123"/>
      <c r="K6" s="123"/>
      <c r="L6" s="123"/>
      <c r="M6" s="123"/>
      <c r="N6" s="123"/>
      <c r="O6" s="123"/>
      <c r="P6" s="123"/>
      <c r="Q6" s="123"/>
      <c r="R6" s="123"/>
      <c r="S6" s="123"/>
      <c r="T6" s="123"/>
      <c r="U6" s="123"/>
      <c r="V6" s="123"/>
      <c r="W6" s="123"/>
      <c r="X6" s="123"/>
      <c r="Y6" s="123"/>
      <c r="Z6" s="123"/>
    </row>
    <row r="7" spans="1:26" x14ac:dyDescent="0.25">
      <c r="A7" s="184" t="s">
        <v>293</v>
      </c>
      <c r="B7" s="183"/>
      <c r="C7" s="183"/>
      <c r="D7" s="183"/>
      <c r="E7" s="166"/>
      <c r="F7" s="166"/>
      <c r="G7" s="166"/>
      <c r="H7" s="123"/>
      <c r="I7" s="123"/>
      <c r="J7" s="123"/>
      <c r="K7" s="123"/>
      <c r="L7" s="123"/>
      <c r="M7" s="123"/>
      <c r="N7" s="123"/>
      <c r="O7" s="123"/>
      <c r="P7" s="123"/>
      <c r="Q7" s="123"/>
      <c r="R7" s="123"/>
      <c r="S7" s="123"/>
      <c r="T7" s="123"/>
      <c r="U7" s="123"/>
      <c r="V7" s="123"/>
      <c r="W7" s="123"/>
      <c r="X7" s="123"/>
      <c r="Y7" s="123"/>
      <c r="Z7" s="123"/>
    </row>
    <row r="8" spans="1:26" x14ac:dyDescent="0.25">
      <c r="A8" s="184"/>
      <c r="B8" s="183"/>
      <c r="C8" s="183"/>
      <c r="D8" s="183"/>
      <c r="E8" s="166"/>
      <c r="F8" s="166"/>
      <c r="G8" s="166"/>
      <c r="H8" s="123"/>
      <c r="I8" s="123"/>
      <c r="J8" s="123"/>
      <c r="K8" s="123"/>
      <c r="L8" s="123"/>
      <c r="M8" s="123"/>
      <c r="N8" s="123"/>
      <c r="O8" s="123"/>
      <c r="P8" s="123"/>
      <c r="Q8" s="123"/>
      <c r="R8" s="123"/>
      <c r="S8" s="123"/>
      <c r="T8" s="123"/>
      <c r="U8" s="123"/>
      <c r="V8" s="123"/>
      <c r="W8" s="123"/>
      <c r="X8" s="123"/>
      <c r="Y8" s="123"/>
      <c r="Z8" s="123"/>
    </row>
    <row r="9" spans="1:26" ht="64.5" x14ac:dyDescent="0.25">
      <c r="A9" s="138" t="s">
        <v>281</v>
      </c>
      <c r="B9" s="165" t="s">
        <v>45</v>
      </c>
      <c r="C9" s="165" t="s">
        <v>44</v>
      </c>
      <c r="D9" s="165" t="s">
        <v>71</v>
      </c>
      <c r="E9" s="164" t="s">
        <v>86</v>
      </c>
      <c r="F9" s="164" t="s">
        <v>87</v>
      </c>
      <c r="G9" s="163" t="s">
        <v>350</v>
      </c>
      <c r="H9" s="163" t="s">
        <v>283</v>
      </c>
      <c r="I9" s="160"/>
      <c r="J9" s="158"/>
      <c r="K9" s="123"/>
      <c r="L9" s="123"/>
      <c r="M9" s="123"/>
      <c r="N9" s="123"/>
      <c r="O9" s="123"/>
      <c r="P9" s="123"/>
      <c r="Q9" s="123"/>
      <c r="R9" s="123"/>
      <c r="S9" s="123"/>
      <c r="T9" s="123"/>
      <c r="U9" s="123"/>
      <c r="V9" s="123"/>
      <c r="W9" s="123"/>
      <c r="X9" s="123"/>
      <c r="Y9" s="123"/>
      <c r="Z9" s="123"/>
    </row>
    <row r="10" spans="1:26" ht="60" x14ac:dyDescent="0.25">
      <c r="A10" s="135" t="s">
        <v>223</v>
      </c>
      <c r="B10" s="134" t="s">
        <v>238</v>
      </c>
      <c r="C10" s="161" t="s">
        <v>241</v>
      </c>
      <c r="D10" s="133" t="s">
        <v>234</v>
      </c>
      <c r="E10" s="157">
        <v>27</v>
      </c>
      <c r="F10" s="157">
        <v>27</v>
      </c>
      <c r="G10" s="157">
        <f t="shared" ref="G10:G20" si="0">(E10-F10)/F10</f>
        <v>0</v>
      </c>
      <c r="H10" s="157"/>
      <c r="I10" s="160"/>
      <c r="J10" s="158"/>
      <c r="K10" s="123"/>
      <c r="L10" s="123"/>
      <c r="M10" s="123"/>
      <c r="N10" s="123"/>
      <c r="O10" s="123"/>
      <c r="P10" s="123"/>
      <c r="Q10" s="123"/>
      <c r="R10" s="123"/>
      <c r="S10" s="123"/>
      <c r="T10" s="123"/>
      <c r="U10" s="123"/>
      <c r="V10" s="123"/>
      <c r="W10" s="123"/>
      <c r="X10" s="123"/>
      <c r="Y10" s="123"/>
      <c r="Z10" s="123"/>
    </row>
    <row r="11" spans="1:26" ht="75" x14ac:dyDescent="0.25">
      <c r="A11" s="135" t="s">
        <v>224</v>
      </c>
      <c r="B11" s="134" t="s">
        <v>239</v>
      </c>
      <c r="C11" s="159" t="s">
        <v>242</v>
      </c>
      <c r="D11" s="133" t="s">
        <v>234</v>
      </c>
      <c r="E11" s="157">
        <v>40</v>
      </c>
      <c r="F11" s="157">
        <v>40</v>
      </c>
      <c r="G11" s="157">
        <f t="shared" si="0"/>
        <v>0</v>
      </c>
      <c r="H11" s="157"/>
      <c r="I11" s="162"/>
      <c r="J11" s="158"/>
      <c r="K11" s="123"/>
      <c r="L11" s="123"/>
      <c r="M11" s="123"/>
      <c r="N11" s="123"/>
      <c r="O11" s="123"/>
      <c r="P11" s="123"/>
      <c r="Q11" s="123"/>
      <c r="R11" s="123"/>
      <c r="S11" s="123"/>
      <c r="T11" s="123"/>
      <c r="U11" s="123"/>
      <c r="V11" s="123"/>
      <c r="W11" s="123"/>
      <c r="X11" s="123"/>
      <c r="Y11" s="123"/>
      <c r="Z11" s="123"/>
    </row>
    <row r="12" spans="1:26" ht="75" x14ac:dyDescent="0.25">
      <c r="A12" s="135" t="s">
        <v>225</v>
      </c>
      <c r="B12" s="134" t="s">
        <v>237</v>
      </c>
      <c r="C12" s="161" t="s">
        <v>241</v>
      </c>
      <c r="D12" s="133" t="s">
        <v>234</v>
      </c>
      <c r="E12" s="157">
        <v>85</v>
      </c>
      <c r="F12" s="157">
        <v>85</v>
      </c>
      <c r="G12" s="157">
        <f t="shared" si="0"/>
        <v>0</v>
      </c>
      <c r="H12" s="157"/>
      <c r="I12" s="160"/>
      <c r="J12" s="158"/>
      <c r="K12" s="123"/>
      <c r="L12" s="123"/>
      <c r="M12" s="123"/>
      <c r="N12" s="123"/>
      <c r="O12" s="123"/>
      <c r="P12" s="123"/>
      <c r="Q12" s="123"/>
      <c r="R12" s="123"/>
      <c r="S12" s="123"/>
      <c r="T12" s="123"/>
      <c r="U12" s="123"/>
      <c r="V12" s="123"/>
      <c r="W12" s="123"/>
      <c r="X12" s="123"/>
      <c r="Y12" s="123"/>
      <c r="Z12" s="123"/>
    </row>
    <row r="13" spans="1:26" ht="75" x14ac:dyDescent="0.25">
      <c r="A13" s="135" t="s">
        <v>226</v>
      </c>
      <c r="B13" s="134" t="s">
        <v>237</v>
      </c>
      <c r="C13" s="161" t="s">
        <v>241</v>
      </c>
      <c r="D13" s="133" t="s">
        <v>234</v>
      </c>
      <c r="E13" s="157">
        <v>92</v>
      </c>
      <c r="F13" s="157">
        <v>92</v>
      </c>
      <c r="G13" s="157">
        <f t="shared" si="0"/>
        <v>0</v>
      </c>
      <c r="H13" s="157"/>
      <c r="I13" s="160"/>
      <c r="J13" s="158"/>
      <c r="K13" s="123"/>
      <c r="L13" s="123"/>
      <c r="M13" s="123"/>
      <c r="N13" s="123"/>
      <c r="O13" s="123"/>
      <c r="P13" s="123"/>
      <c r="Q13" s="123"/>
      <c r="R13" s="123"/>
      <c r="S13" s="123"/>
      <c r="T13" s="123"/>
      <c r="U13" s="123"/>
      <c r="V13" s="123"/>
      <c r="W13" s="123"/>
      <c r="X13" s="123"/>
      <c r="Y13" s="123"/>
      <c r="Z13" s="123"/>
    </row>
    <row r="14" spans="1:26" ht="75" x14ac:dyDescent="0.25">
      <c r="A14" s="135" t="s">
        <v>227</v>
      </c>
      <c r="B14" s="134" t="s">
        <v>237</v>
      </c>
      <c r="C14" s="161" t="s">
        <v>241</v>
      </c>
      <c r="D14" s="133" t="s">
        <v>234</v>
      </c>
      <c r="E14" s="157">
        <v>165</v>
      </c>
      <c r="F14" s="157">
        <v>165</v>
      </c>
      <c r="G14" s="157">
        <f t="shared" si="0"/>
        <v>0</v>
      </c>
      <c r="H14" s="157"/>
      <c r="I14" s="160"/>
      <c r="J14" s="158"/>
      <c r="K14" s="123"/>
      <c r="L14" s="123"/>
      <c r="M14" s="123"/>
      <c r="N14" s="123"/>
      <c r="O14" s="123"/>
      <c r="P14" s="123"/>
      <c r="Q14" s="123"/>
      <c r="R14" s="123"/>
      <c r="S14" s="123"/>
      <c r="T14" s="123"/>
      <c r="U14" s="123"/>
      <c r="V14" s="123"/>
      <c r="W14" s="123"/>
      <c r="X14" s="123"/>
      <c r="Y14" s="123"/>
      <c r="Z14" s="123"/>
    </row>
    <row r="15" spans="1:26" ht="75" x14ac:dyDescent="0.25">
      <c r="A15" s="135" t="s">
        <v>228</v>
      </c>
      <c r="B15" s="134" t="s">
        <v>237</v>
      </c>
      <c r="C15" s="161" t="s">
        <v>241</v>
      </c>
      <c r="D15" s="133" t="s">
        <v>234</v>
      </c>
      <c r="E15" s="157">
        <v>89</v>
      </c>
      <c r="F15" s="157">
        <v>89</v>
      </c>
      <c r="G15" s="157">
        <f t="shared" si="0"/>
        <v>0</v>
      </c>
      <c r="H15" s="157"/>
      <c r="I15" s="160"/>
      <c r="J15" s="158"/>
      <c r="K15" s="123"/>
      <c r="L15" s="123"/>
      <c r="M15" s="123"/>
      <c r="N15" s="123"/>
      <c r="O15" s="123"/>
      <c r="P15" s="123"/>
      <c r="Q15" s="123"/>
      <c r="R15" s="123"/>
      <c r="S15" s="123"/>
      <c r="T15" s="123"/>
      <c r="U15" s="123"/>
      <c r="V15" s="123"/>
      <c r="W15" s="123"/>
      <c r="X15" s="123"/>
      <c r="Y15" s="123"/>
      <c r="Z15" s="123"/>
    </row>
    <row r="16" spans="1:26" ht="75" x14ac:dyDescent="0.25">
      <c r="A16" s="135" t="s">
        <v>229</v>
      </c>
      <c r="B16" s="134" t="s">
        <v>239</v>
      </c>
      <c r="C16" s="159" t="s">
        <v>242</v>
      </c>
      <c r="D16" s="133" t="s">
        <v>234</v>
      </c>
      <c r="E16" s="157">
        <v>69</v>
      </c>
      <c r="F16" s="157">
        <v>69</v>
      </c>
      <c r="G16" s="157">
        <f t="shared" si="0"/>
        <v>0</v>
      </c>
      <c r="H16" s="157"/>
      <c r="I16" s="160"/>
      <c r="J16" s="158"/>
      <c r="K16" s="123"/>
      <c r="L16" s="123"/>
      <c r="M16" s="123"/>
      <c r="N16" s="123"/>
      <c r="O16" s="123"/>
      <c r="P16" s="123"/>
      <c r="Q16" s="123"/>
      <c r="R16" s="123"/>
      <c r="S16" s="123"/>
      <c r="T16" s="123"/>
      <c r="U16" s="123"/>
      <c r="V16" s="123"/>
      <c r="W16" s="123"/>
      <c r="X16" s="123"/>
      <c r="Y16" s="123"/>
      <c r="Z16" s="123"/>
    </row>
    <row r="17" spans="1:28" ht="75" x14ac:dyDescent="0.25">
      <c r="A17" s="135" t="s">
        <v>230</v>
      </c>
      <c r="B17" s="134" t="s">
        <v>239</v>
      </c>
      <c r="C17" s="159" t="s">
        <v>242</v>
      </c>
      <c r="D17" s="133" t="s">
        <v>234</v>
      </c>
      <c r="E17" s="157">
        <v>62</v>
      </c>
      <c r="F17" s="157">
        <v>62</v>
      </c>
      <c r="G17" s="157">
        <f t="shared" si="0"/>
        <v>0</v>
      </c>
      <c r="H17" s="157"/>
      <c r="I17" s="160"/>
      <c r="J17" s="158"/>
      <c r="K17" s="123"/>
      <c r="L17" s="123"/>
      <c r="M17" s="123"/>
      <c r="N17" s="123"/>
      <c r="O17" s="123"/>
      <c r="P17" s="123"/>
      <c r="Q17" s="123"/>
      <c r="R17" s="123"/>
      <c r="S17" s="123"/>
      <c r="T17" s="123"/>
      <c r="U17" s="123"/>
      <c r="V17" s="123"/>
      <c r="W17" s="123"/>
      <c r="X17" s="123"/>
      <c r="Y17" s="123"/>
      <c r="Z17" s="123"/>
    </row>
    <row r="18" spans="1:28" ht="60" x14ac:dyDescent="0.25">
      <c r="A18" s="135" t="s">
        <v>199</v>
      </c>
      <c r="B18" s="134" t="s">
        <v>240</v>
      </c>
      <c r="C18" s="159" t="s">
        <v>242</v>
      </c>
      <c r="D18" s="133" t="s">
        <v>234</v>
      </c>
      <c r="E18" s="157">
        <v>49</v>
      </c>
      <c r="F18" s="157">
        <v>49</v>
      </c>
      <c r="G18" s="157">
        <f t="shared" si="0"/>
        <v>0</v>
      </c>
      <c r="H18" s="157"/>
      <c r="I18" s="160"/>
      <c r="J18" s="158"/>
      <c r="K18" s="123"/>
      <c r="L18" s="123"/>
      <c r="M18" s="123"/>
      <c r="N18" s="123"/>
      <c r="O18" s="123"/>
      <c r="P18" s="123"/>
      <c r="Q18" s="123"/>
      <c r="R18" s="123"/>
      <c r="S18" s="123"/>
      <c r="T18" s="123"/>
      <c r="U18" s="123"/>
      <c r="V18" s="123"/>
      <c r="W18" s="123"/>
      <c r="X18" s="123"/>
      <c r="Y18" s="123"/>
      <c r="Z18" s="123"/>
    </row>
    <row r="19" spans="1:28" ht="60" x14ac:dyDescent="0.25">
      <c r="A19" s="135" t="s">
        <v>235</v>
      </c>
      <c r="B19" s="134" t="s">
        <v>240</v>
      </c>
      <c r="C19" s="159" t="s">
        <v>242</v>
      </c>
      <c r="D19" s="133" t="s">
        <v>234</v>
      </c>
      <c r="E19" s="157">
        <v>26</v>
      </c>
      <c r="F19" s="157">
        <v>26</v>
      </c>
      <c r="G19" s="157">
        <f t="shared" si="0"/>
        <v>0</v>
      </c>
      <c r="H19" s="157"/>
      <c r="I19" s="160"/>
      <c r="J19" s="158"/>
      <c r="K19" s="123"/>
      <c r="L19" s="123"/>
      <c r="M19" s="123"/>
      <c r="N19" s="123"/>
      <c r="O19" s="123"/>
      <c r="P19" s="123"/>
      <c r="Q19" s="123"/>
      <c r="R19" s="123"/>
      <c r="S19" s="123"/>
      <c r="T19" s="123"/>
      <c r="U19" s="123"/>
      <c r="V19" s="123"/>
      <c r="W19" s="123"/>
      <c r="X19" s="123"/>
      <c r="Y19" s="123"/>
      <c r="Z19" s="123"/>
    </row>
    <row r="20" spans="1:28" ht="60" x14ac:dyDescent="0.25">
      <c r="A20" s="135" t="s">
        <v>231</v>
      </c>
      <c r="B20" s="134" t="s">
        <v>240</v>
      </c>
      <c r="C20" s="159" t="s">
        <v>242</v>
      </c>
      <c r="D20" s="133" t="s">
        <v>234</v>
      </c>
      <c r="E20" s="157">
        <v>26</v>
      </c>
      <c r="F20" s="157">
        <v>26</v>
      </c>
      <c r="G20" s="157">
        <f t="shared" si="0"/>
        <v>0</v>
      </c>
      <c r="H20" s="157"/>
      <c r="I20" s="123"/>
      <c r="J20" s="123"/>
      <c r="K20" s="123"/>
      <c r="L20" s="123"/>
      <c r="M20" s="123"/>
      <c r="N20" s="123"/>
      <c r="O20" s="123"/>
      <c r="P20" s="123"/>
      <c r="Q20" s="123"/>
      <c r="R20" s="123"/>
      <c r="S20" s="123"/>
      <c r="T20" s="123"/>
      <c r="U20" s="123"/>
      <c r="V20" s="123"/>
      <c r="W20" s="123"/>
      <c r="X20" s="123"/>
      <c r="Y20" s="123"/>
      <c r="Z20" s="123"/>
    </row>
    <row r="21" spans="1:28" ht="60" x14ac:dyDescent="0.25">
      <c r="A21" s="135" t="s">
        <v>232</v>
      </c>
      <c r="B21" s="134" t="s">
        <v>236</v>
      </c>
      <c r="C21" s="159" t="s">
        <v>242</v>
      </c>
      <c r="D21" s="133" t="s">
        <v>234</v>
      </c>
      <c r="E21" s="157">
        <v>91</v>
      </c>
      <c r="F21" s="157">
        <v>80</v>
      </c>
      <c r="G21" s="157">
        <f>CEILING((E21-F21)/F21,2)</f>
        <v>2</v>
      </c>
      <c r="H21" s="157"/>
      <c r="I21" s="123"/>
      <c r="J21" s="158"/>
      <c r="K21" s="123"/>
      <c r="L21" s="123"/>
      <c r="M21" s="123"/>
      <c r="N21" s="123"/>
      <c r="O21" s="123"/>
      <c r="P21" s="123"/>
      <c r="Q21" s="123"/>
      <c r="R21" s="123"/>
      <c r="S21" s="123"/>
      <c r="T21" s="123"/>
      <c r="U21" s="123"/>
      <c r="V21" s="123"/>
      <c r="W21" s="123"/>
      <c r="X21" s="123"/>
      <c r="Y21" s="123"/>
      <c r="Z21" s="123"/>
    </row>
    <row r="22" spans="1:28" ht="15.75" customHeight="1" x14ac:dyDescent="0.25">
      <c r="A22" s="133"/>
      <c r="B22" s="133"/>
      <c r="C22" s="133"/>
      <c r="D22" s="133"/>
      <c r="E22" s="157"/>
      <c r="F22" s="157"/>
      <c r="G22" s="157"/>
      <c r="H22" s="157"/>
      <c r="I22" s="123"/>
      <c r="J22" s="123"/>
      <c r="K22" s="123"/>
      <c r="L22" s="123"/>
      <c r="M22" s="123"/>
      <c r="N22" s="123"/>
      <c r="O22" s="123"/>
      <c r="P22" s="123"/>
      <c r="Q22" s="123"/>
      <c r="R22" s="123"/>
      <c r="S22" s="123"/>
      <c r="T22" s="123"/>
      <c r="U22" s="123"/>
      <c r="V22" s="123"/>
      <c r="W22" s="123"/>
      <c r="X22" s="123"/>
      <c r="Y22" s="123"/>
      <c r="Z22" s="123"/>
    </row>
    <row r="23" spans="1:28" ht="15.75" customHeight="1" x14ac:dyDescent="0.25">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row>
    <row r="24" spans="1:28" ht="15.75" customHeight="1" x14ac:dyDescent="0.25">
      <c r="A24" s="145" t="s">
        <v>129</v>
      </c>
      <c r="B24" s="239" t="s">
        <v>282</v>
      </c>
      <c r="C24" s="240"/>
      <c r="D24" s="240"/>
      <c r="E24" s="240"/>
      <c r="F24" s="240"/>
      <c r="G24" s="240"/>
      <c r="H24" s="240"/>
      <c r="I24" s="240"/>
      <c r="J24" s="240"/>
      <c r="K24" s="240"/>
      <c r="L24" s="240"/>
      <c r="M24" s="240"/>
      <c r="N24" s="240"/>
      <c r="O24" s="240"/>
      <c r="P24" s="240"/>
      <c r="Q24" s="240"/>
      <c r="R24" s="123"/>
      <c r="S24" s="123"/>
      <c r="T24" s="123"/>
      <c r="U24" s="123"/>
      <c r="V24" s="123"/>
      <c r="W24" s="123"/>
      <c r="X24" s="123"/>
      <c r="Y24" s="123"/>
      <c r="Z24" s="123"/>
    </row>
    <row r="25" spans="1:28" ht="87.75" customHeight="1" x14ac:dyDescent="0.25">
      <c r="A25" s="156" t="s">
        <v>233</v>
      </c>
      <c r="B25" s="241" t="s">
        <v>136</v>
      </c>
      <c r="C25" s="242"/>
      <c r="D25" s="235" t="s">
        <v>131</v>
      </c>
      <c r="E25" s="242"/>
      <c r="F25" s="241" t="s">
        <v>112</v>
      </c>
      <c r="G25" s="242"/>
      <c r="H25" s="241" t="s">
        <v>113</v>
      </c>
      <c r="I25" s="242"/>
      <c r="J25" s="142" t="s">
        <v>115</v>
      </c>
      <c r="K25" s="140"/>
      <c r="L25" s="243" t="s">
        <v>114</v>
      </c>
      <c r="M25" s="244"/>
      <c r="N25" s="235" t="s">
        <v>116</v>
      </c>
      <c r="O25" s="236"/>
      <c r="P25" s="235" t="s">
        <v>137</v>
      </c>
      <c r="Q25" s="236"/>
      <c r="R25" s="235" t="s">
        <v>117</v>
      </c>
      <c r="S25" s="236"/>
      <c r="T25" s="123"/>
      <c r="U25" s="123"/>
      <c r="V25" s="123"/>
      <c r="W25" s="123"/>
      <c r="X25" s="123"/>
      <c r="Y25" s="123"/>
      <c r="Z25" s="123"/>
      <c r="AA25" s="123"/>
      <c r="AB25" s="123"/>
    </row>
    <row r="26" spans="1:28" ht="90" x14ac:dyDescent="0.25">
      <c r="A26" s="138" t="s">
        <v>281</v>
      </c>
      <c r="B26" s="137" t="s">
        <v>245</v>
      </c>
      <c r="C26" s="137" t="s">
        <v>244</v>
      </c>
      <c r="D26" s="137" t="s">
        <v>245</v>
      </c>
      <c r="E26" s="137" t="s">
        <v>244</v>
      </c>
      <c r="F26" s="155" t="s">
        <v>245</v>
      </c>
      <c r="G26" s="137" t="s">
        <v>244</v>
      </c>
      <c r="H26" s="137" t="s">
        <v>245</v>
      </c>
      <c r="I26" s="137" t="s">
        <v>244</v>
      </c>
      <c r="J26" s="137" t="s">
        <v>245</v>
      </c>
      <c r="K26" s="137" t="s">
        <v>244</v>
      </c>
      <c r="L26" s="137" t="s">
        <v>245</v>
      </c>
      <c r="M26" s="137" t="s">
        <v>244</v>
      </c>
      <c r="N26" s="137" t="s">
        <v>245</v>
      </c>
      <c r="O26" s="137" t="s">
        <v>244</v>
      </c>
      <c r="P26" s="137" t="s">
        <v>245</v>
      </c>
      <c r="Q26" s="137" t="s">
        <v>244</v>
      </c>
      <c r="R26" s="137" t="s">
        <v>245</v>
      </c>
      <c r="S26" s="137" t="s">
        <v>244</v>
      </c>
      <c r="T26" s="123"/>
      <c r="U26" s="123"/>
      <c r="V26" s="123"/>
      <c r="W26" s="123"/>
      <c r="X26" s="123"/>
      <c r="Y26" s="123"/>
      <c r="Z26" s="123"/>
      <c r="AA26" s="123"/>
      <c r="AB26" s="123"/>
    </row>
    <row r="27" spans="1:28" ht="15.75" customHeight="1" x14ac:dyDescent="0.25">
      <c r="A27" s="153" t="s">
        <v>223</v>
      </c>
      <c r="B27" s="132">
        <v>7</v>
      </c>
      <c r="C27" s="132">
        <v>6</v>
      </c>
      <c r="D27" s="132">
        <v>7</v>
      </c>
      <c r="E27" s="152">
        <v>6</v>
      </c>
      <c r="F27" s="154">
        <v>7</v>
      </c>
      <c r="G27" s="151">
        <v>6</v>
      </c>
      <c r="H27" s="132">
        <v>7</v>
      </c>
      <c r="I27" s="132">
        <v>6</v>
      </c>
      <c r="J27" s="132">
        <v>7</v>
      </c>
      <c r="K27" s="132">
        <v>6</v>
      </c>
      <c r="L27" s="132">
        <v>7</v>
      </c>
      <c r="M27" s="132">
        <v>6</v>
      </c>
      <c r="N27" s="132"/>
      <c r="O27" s="132"/>
      <c r="P27" s="132"/>
      <c r="Q27" s="132"/>
      <c r="R27" s="132"/>
      <c r="S27" s="132"/>
      <c r="T27" s="123"/>
      <c r="U27" s="123"/>
      <c r="V27" s="123"/>
      <c r="W27" s="123"/>
      <c r="X27" s="123"/>
      <c r="Y27" s="123"/>
      <c r="Z27" s="123"/>
      <c r="AA27" s="123"/>
      <c r="AB27" s="123"/>
    </row>
    <row r="28" spans="1:28" ht="15.75" customHeight="1" x14ac:dyDescent="0.25">
      <c r="A28" s="153" t="s">
        <v>224</v>
      </c>
      <c r="B28" s="132">
        <v>20</v>
      </c>
      <c r="C28" s="132">
        <v>13</v>
      </c>
      <c r="D28" s="132">
        <v>20</v>
      </c>
      <c r="E28" s="152">
        <v>13</v>
      </c>
      <c r="F28" s="154">
        <v>20</v>
      </c>
      <c r="G28" s="151">
        <v>13</v>
      </c>
      <c r="H28" s="132">
        <v>16</v>
      </c>
      <c r="I28" s="132">
        <v>13</v>
      </c>
      <c r="J28" s="132">
        <v>20</v>
      </c>
      <c r="K28" s="132">
        <v>13</v>
      </c>
      <c r="L28" s="132">
        <v>20</v>
      </c>
      <c r="M28" s="132">
        <v>13</v>
      </c>
      <c r="N28" s="132"/>
      <c r="O28" s="132"/>
      <c r="P28" s="132"/>
      <c r="Q28" s="132"/>
      <c r="R28" s="132"/>
      <c r="S28" s="132"/>
      <c r="T28" s="123"/>
      <c r="U28" s="123"/>
      <c r="V28" s="123"/>
      <c r="W28" s="123"/>
      <c r="X28" s="123"/>
      <c r="Y28" s="123"/>
      <c r="Z28" s="123"/>
      <c r="AA28" s="123"/>
      <c r="AB28" s="123"/>
    </row>
    <row r="29" spans="1:28" ht="15.75" customHeight="1" x14ac:dyDescent="0.25">
      <c r="A29" s="153" t="s">
        <v>225</v>
      </c>
      <c r="B29" s="132">
        <v>25</v>
      </c>
      <c r="C29" s="132">
        <v>21</v>
      </c>
      <c r="D29" s="132">
        <v>15</v>
      </c>
      <c r="E29" s="152">
        <v>11</v>
      </c>
      <c r="F29" s="154">
        <v>25</v>
      </c>
      <c r="G29" s="151">
        <v>21</v>
      </c>
      <c r="H29" s="132">
        <v>25</v>
      </c>
      <c r="I29" s="132">
        <v>21</v>
      </c>
      <c r="J29" s="132">
        <v>25</v>
      </c>
      <c r="K29" s="132">
        <v>21</v>
      </c>
      <c r="L29" s="132">
        <v>20</v>
      </c>
      <c r="M29" s="132">
        <v>16</v>
      </c>
      <c r="N29" s="132"/>
      <c r="O29" s="132"/>
      <c r="P29" s="132"/>
      <c r="Q29" s="132"/>
      <c r="R29" s="132"/>
      <c r="S29" s="132"/>
      <c r="T29" s="123"/>
      <c r="U29" s="123"/>
      <c r="V29" s="123"/>
      <c r="W29" s="123"/>
      <c r="X29" s="123"/>
      <c r="Y29" s="123"/>
      <c r="Z29" s="123"/>
      <c r="AA29" s="123"/>
      <c r="AB29" s="123"/>
    </row>
    <row r="30" spans="1:28" ht="15.75" customHeight="1" x14ac:dyDescent="0.25">
      <c r="A30" s="153" t="s">
        <v>226</v>
      </c>
      <c r="B30" s="132">
        <v>27</v>
      </c>
      <c r="C30" s="132">
        <v>23</v>
      </c>
      <c r="D30" s="132">
        <v>21</v>
      </c>
      <c r="E30" s="152">
        <v>18</v>
      </c>
      <c r="F30" s="154">
        <v>27</v>
      </c>
      <c r="G30" s="151">
        <v>23</v>
      </c>
      <c r="H30" s="132">
        <v>27</v>
      </c>
      <c r="I30" s="132">
        <v>23</v>
      </c>
      <c r="J30" s="132">
        <v>27</v>
      </c>
      <c r="K30" s="132">
        <v>23</v>
      </c>
      <c r="L30" s="132">
        <v>23</v>
      </c>
      <c r="M30" s="132">
        <v>18</v>
      </c>
      <c r="N30" s="132"/>
      <c r="O30" s="132"/>
      <c r="P30" s="132"/>
      <c r="Q30" s="132"/>
      <c r="R30" s="132"/>
      <c r="S30" s="132"/>
      <c r="T30" s="123"/>
      <c r="U30" s="123"/>
      <c r="V30" s="123"/>
      <c r="W30" s="123"/>
      <c r="X30" s="123"/>
      <c r="Y30" s="123"/>
      <c r="Z30" s="123"/>
      <c r="AA30" s="123"/>
      <c r="AB30" s="123"/>
    </row>
    <row r="31" spans="1:28" ht="15.75" customHeight="1" x14ac:dyDescent="0.25">
      <c r="A31" s="153" t="s">
        <v>227</v>
      </c>
      <c r="B31" s="132">
        <v>50</v>
      </c>
      <c r="C31" s="132">
        <v>27</v>
      </c>
      <c r="D31" s="132">
        <v>32</v>
      </c>
      <c r="E31" s="152">
        <v>27</v>
      </c>
      <c r="F31" s="154">
        <v>52</v>
      </c>
      <c r="G31" s="151">
        <v>42</v>
      </c>
      <c r="H31" s="132">
        <v>50</v>
      </c>
      <c r="I31" s="132">
        <v>42</v>
      </c>
      <c r="J31" s="132">
        <v>54</v>
      </c>
      <c r="K31" s="132">
        <v>42</v>
      </c>
      <c r="L31" s="132">
        <v>42</v>
      </c>
      <c r="M31" s="132">
        <v>32</v>
      </c>
      <c r="N31" s="132"/>
      <c r="O31" s="132"/>
      <c r="P31" s="132"/>
      <c r="Q31" s="132"/>
      <c r="R31" s="132"/>
      <c r="S31" s="132"/>
      <c r="T31" s="123"/>
      <c r="U31" s="123"/>
      <c r="V31" s="123"/>
      <c r="W31" s="123"/>
      <c r="X31" s="123"/>
      <c r="Y31" s="123"/>
      <c r="Z31" s="123"/>
      <c r="AA31" s="123"/>
      <c r="AB31" s="123"/>
    </row>
    <row r="32" spans="1:28" ht="15.75" customHeight="1" x14ac:dyDescent="0.25">
      <c r="A32" s="153" t="s">
        <v>228</v>
      </c>
      <c r="B32" s="132">
        <v>26</v>
      </c>
      <c r="C32" s="132">
        <v>21</v>
      </c>
      <c r="D32" s="132">
        <v>20</v>
      </c>
      <c r="E32" s="152">
        <v>16</v>
      </c>
      <c r="F32" s="154">
        <v>26</v>
      </c>
      <c r="G32" s="151">
        <v>22</v>
      </c>
      <c r="H32" s="132">
        <v>26</v>
      </c>
      <c r="I32" s="132">
        <v>22</v>
      </c>
      <c r="J32" s="132">
        <v>26</v>
      </c>
      <c r="K32" s="132">
        <v>22</v>
      </c>
      <c r="L32" s="132">
        <v>20</v>
      </c>
      <c r="M32" s="132">
        <v>17</v>
      </c>
      <c r="N32" s="132"/>
      <c r="O32" s="132"/>
      <c r="P32" s="132"/>
      <c r="Q32" s="132"/>
      <c r="R32" s="132"/>
      <c r="S32" s="132"/>
      <c r="T32" s="123"/>
      <c r="U32" s="123"/>
      <c r="V32" s="123"/>
      <c r="W32" s="123"/>
      <c r="X32" s="123"/>
      <c r="Y32" s="123"/>
      <c r="Z32" s="123"/>
      <c r="AA32" s="123"/>
      <c r="AB32" s="123"/>
    </row>
    <row r="33" spans="1:28" ht="15.75" customHeight="1" x14ac:dyDescent="0.25">
      <c r="A33" s="153" t="s">
        <v>229</v>
      </c>
      <c r="B33" s="132">
        <v>49</v>
      </c>
      <c r="C33" s="132">
        <v>21</v>
      </c>
      <c r="D33" s="132">
        <v>49</v>
      </c>
      <c r="E33" s="152">
        <v>21</v>
      </c>
      <c r="F33" s="154">
        <v>49</v>
      </c>
      <c r="G33" s="151">
        <v>21</v>
      </c>
      <c r="H33" s="132">
        <v>41</v>
      </c>
      <c r="I33" s="132">
        <v>21</v>
      </c>
      <c r="J33" s="132">
        <v>49</v>
      </c>
      <c r="K33" s="132">
        <v>21</v>
      </c>
      <c r="L33" s="132">
        <v>49</v>
      </c>
      <c r="M33" s="132">
        <v>21</v>
      </c>
      <c r="N33" s="132"/>
      <c r="O33" s="132"/>
      <c r="P33" s="132"/>
      <c r="Q33" s="132"/>
      <c r="R33" s="132"/>
      <c r="S33" s="132"/>
      <c r="T33" s="123"/>
      <c r="U33" s="123"/>
      <c r="V33" s="123"/>
      <c r="W33" s="123"/>
      <c r="X33" s="123"/>
      <c r="Y33" s="123"/>
      <c r="Z33" s="123"/>
      <c r="AA33" s="123"/>
      <c r="AB33" s="123"/>
    </row>
    <row r="34" spans="1:28" ht="15.75" customHeight="1" x14ac:dyDescent="0.25">
      <c r="A34" s="153" t="s">
        <v>230</v>
      </c>
      <c r="B34" s="132">
        <v>42</v>
      </c>
      <c r="C34" s="132">
        <v>23</v>
      </c>
      <c r="D34" s="132">
        <v>42</v>
      </c>
      <c r="E34" s="152">
        <v>23</v>
      </c>
      <c r="F34" s="154">
        <v>42</v>
      </c>
      <c r="G34" s="151">
        <v>23</v>
      </c>
      <c r="H34" s="132">
        <v>32</v>
      </c>
      <c r="I34" s="132">
        <v>23</v>
      </c>
      <c r="J34" s="132">
        <v>42</v>
      </c>
      <c r="K34" s="132">
        <v>23</v>
      </c>
      <c r="L34" s="132">
        <v>42</v>
      </c>
      <c r="M34" s="132">
        <v>23</v>
      </c>
      <c r="N34" s="132"/>
      <c r="O34" s="132"/>
      <c r="P34" s="132"/>
      <c r="Q34" s="132"/>
      <c r="R34" s="132"/>
      <c r="S34" s="132"/>
      <c r="T34" s="123"/>
      <c r="U34" s="123"/>
      <c r="V34" s="123"/>
      <c r="W34" s="123"/>
      <c r="X34" s="123"/>
      <c r="Y34" s="123"/>
      <c r="Z34" s="123"/>
      <c r="AA34" s="123"/>
      <c r="AB34" s="123"/>
    </row>
    <row r="35" spans="1:28" ht="15.75" customHeight="1" x14ac:dyDescent="0.25">
      <c r="A35" s="153" t="s">
        <v>199</v>
      </c>
      <c r="B35" s="132">
        <v>28</v>
      </c>
      <c r="C35" s="132">
        <v>15</v>
      </c>
      <c r="D35" s="132">
        <v>28</v>
      </c>
      <c r="E35" s="152">
        <v>15</v>
      </c>
      <c r="F35" s="154">
        <v>28</v>
      </c>
      <c r="G35" s="151">
        <v>15</v>
      </c>
      <c r="H35" s="132">
        <v>23</v>
      </c>
      <c r="I35" s="132">
        <v>15</v>
      </c>
      <c r="J35" s="132">
        <v>28</v>
      </c>
      <c r="K35" s="132">
        <v>15</v>
      </c>
      <c r="L35" s="132">
        <v>28</v>
      </c>
      <c r="M35" s="132">
        <v>15</v>
      </c>
      <c r="N35" s="132"/>
      <c r="O35" s="132"/>
      <c r="P35" s="132"/>
      <c r="Q35" s="132"/>
      <c r="R35" s="132"/>
      <c r="S35" s="132"/>
      <c r="T35" s="123"/>
      <c r="U35" s="123"/>
      <c r="V35" s="123"/>
      <c r="W35" s="123"/>
      <c r="X35" s="123"/>
      <c r="Y35" s="123"/>
      <c r="Z35" s="123"/>
      <c r="AA35" s="123"/>
      <c r="AB35" s="123"/>
    </row>
    <row r="36" spans="1:28" ht="15.75" customHeight="1" x14ac:dyDescent="0.25">
      <c r="A36" s="153" t="s">
        <v>235</v>
      </c>
      <c r="B36" s="132">
        <v>6</v>
      </c>
      <c r="C36" s="132">
        <v>5</v>
      </c>
      <c r="D36" s="132">
        <v>6</v>
      </c>
      <c r="E36" s="152">
        <v>5</v>
      </c>
      <c r="F36" s="132">
        <v>6</v>
      </c>
      <c r="G36" s="151">
        <v>5</v>
      </c>
      <c r="H36" s="132">
        <v>6</v>
      </c>
      <c r="I36" s="132">
        <v>5</v>
      </c>
      <c r="J36" s="132">
        <v>6</v>
      </c>
      <c r="K36" s="132">
        <v>5</v>
      </c>
      <c r="L36" s="132">
        <v>6</v>
      </c>
      <c r="M36" s="132">
        <v>5</v>
      </c>
      <c r="N36" s="132"/>
      <c r="O36" s="132"/>
      <c r="P36" s="132"/>
      <c r="Q36" s="132"/>
      <c r="R36" s="132"/>
      <c r="S36" s="132"/>
      <c r="T36" s="123"/>
      <c r="U36" s="123"/>
      <c r="V36" s="123"/>
      <c r="W36" s="123"/>
      <c r="X36" s="123"/>
      <c r="Y36" s="123"/>
      <c r="Z36" s="123"/>
      <c r="AA36" s="123"/>
      <c r="AB36" s="123"/>
    </row>
    <row r="37" spans="1:28" ht="15.75" customHeight="1" x14ac:dyDescent="0.25">
      <c r="A37" s="153" t="s">
        <v>231</v>
      </c>
      <c r="B37" s="132">
        <v>6</v>
      </c>
      <c r="C37" s="132">
        <v>5</v>
      </c>
      <c r="D37" s="132">
        <v>6</v>
      </c>
      <c r="E37" s="152">
        <v>5</v>
      </c>
      <c r="F37" s="132">
        <v>6</v>
      </c>
      <c r="G37" s="151">
        <v>5</v>
      </c>
      <c r="H37" s="132">
        <v>6</v>
      </c>
      <c r="I37" s="132">
        <v>5</v>
      </c>
      <c r="J37" s="132">
        <v>6</v>
      </c>
      <c r="K37" s="132">
        <v>5</v>
      </c>
      <c r="L37" s="132">
        <v>6</v>
      </c>
      <c r="M37" s="132">
        <v>5</v>
      </c>
      <c r="N37" s="132"/>
      <c r="O37" s="132"/>
      <c r="P37" s="132"/>
      <c r="Q37" s="132"/>
      <c r="R37" s="132"/>
      <c r="S37" s="132"/>
      <c r="T37" s="123"/>
      <c r="U37" s="123"/>
      <c r="V37" s="123"/>
      <c r="W37" s="123"/>
      <c r="X37" s="123"/>
      <c r="Y37" s="123"/>
      <c r="Z37" s="123"/>
      <c r="AA37" s="123"/>
      <c r="AB37" s="123"/>
    </row>
    <row r="38" spans="1:28" ht="15.75" customHeight="1" x14ac:dyDescent="0.25">
      <c r="A38" s="153" t="s">
        <v>232</v>
      </c>
      <c r="B38" s="132">
        <v>82</v>
      </c>
      <c r="C38" s="132">
        <v>79</v>
      </c>
      <c r="D38" s="132">
        <v>81</v>
      </c>
      <c r="E38" s="152">
        <v>78</v>
      </c>
      <c r="F38" s="132">
        <v>82</v>
      </c>
      <c r="G38" s="132">
        <v>79</v>
      </c>
      <c r="H38" s="132">
        <v>82</v>
      </c>
      <c r="I38" s="132">
        <v>79</v>
      </c>
      <c r="J38" s="132">
        <v>82</v>
      </c>
      <c r="K38" s="132">
        <v>79</v>
      </c>
      <c r="L38" s="132">
        <v>82</v>
      </c>
      <c r="M38" s="132">
        <v>79</v>
      </c>
      <c r="N38" s="132"/>
      <c r="O38" s="132"/>
      <c r="P38" s="132"/>
      <c r="Q38" s="132"/>
      <c r="R38" s="132"/>
      <c r="S38" s="132"/>
      <c r="T38" s="123"/>
      <c r="U38" s="123"/>
      <c r="V38" s="123"/>
      <c r="W38" s="123"/>
      <c r="X38" s="123"/>
      <c r="Y38" s="123"/>
      <c r="Z38" s="123"/>
      <c r="AA38" s="123"/>
      <c r="AB38" s="123"/>
    </row>
    <row r="39" spans="1:28" ht="15.75" customHeight="1" x14ac:dyDescent="0.25">
      <c r="A39" s="129" t="s">
        <v>70</v>
      </c>
      <c r="B39" s="129"/>
      <c r="C39" s="129"/>
      <c r="D39" s="124"/>
      <c r="E39" s="124"/>
      <c r="F39" s="124"/>
      <c r="G39" s="124"/>
      <c r="H39" s="124"/>
      <c r="I39" s="124"/>
      <c r="J39" s="124"/>
      <c r="K39" s="124"/>
      <c r="L39" s="123"/>
      <c r="M39" s="123"/>
      <c r="N39" s="123"/>
      <c r="O39" s="123"/>
      <c r="P39" s="123"/>
      <c r="Q39" s="123"/>
      <c r="R39" s="123"/>
      <c r="S39" s="123"/>
      <c r="T39" s="123"/>
      <c r="U39" s="123"/>
      <c r="V39" s="123"/>
      <c r="W39" s="123"/>
      <c r="X39" s="123"/>
      <c r="Y39" s="123"/>
      <c r="Z39" s="123"/>
    </row>
    <row r="40" spans="1:28" ht="15.75" customHeight="1" x14ac:dyDescent="0.25">
      <c r="A40" s="129" t="s">
        <v>31</v>
      </c>
      <c r="B40" s="129"/>
      <c r="C40" s="129"/>
      <c r="D40" s="124"/>
      <c r="E40" s="124"/>
      <c r="F40" s="124"/>
      <c r="G40" s="124"/>
      <c r="H40" s="124"/>
      <c r="I40" s="124"/>
      <c r="J40" s="124"/>
      <c r="K40" s="124"/>
      <c r="L40" s="123"/>
      <c r="M40" s="123"/>
      <c r="N40" s="123"/>
      <c r="O40" s="123"/>
      <c r="P40" s="123"/>
      <c r="Q40" s="123"/>
      <c r="R40" s="123"/>
      <c r="S40" s="123"/>
      <c r="T40" s="123"/>
      <c r="U40" s="123"/>
      <c r="V40" s="123"/>
      <c r="W40" s="123"/>
      <c r="X40" s="123"/>
      <c r="Y40" s="123"/>
      <c r="Z40" s="123"/>
    </row>
    <row r="41" spans="1:28" ht="15.75" customHeight="1" x14ac:dyDescent="0.25">
      <c r="A41" s="131" t="s">
        <v>89</v>
      </c>
      <c r="B41" s="129"/>
      <c r="C41" s="129"/>
      <c r="D41" s="124"/>
      <c r="E41" s="124"/>
      <c r="F41" s="124"/>
      <c r="G41" s="124"/>
      <c r="H41" s="124"/>
      <c r="I41" s="124"/>
      <c r="J41" s="124"/>
      <c r="K41" s="124"/>
      <c r="L41" s="123"/>
      <c r="M41" s="123"/>
      <c r="N41" s="123"/>
      <c r="O41" s="123"/>
      <c r="P41" s="123"/>
      <c r="Q41" s="123"/>
      <c r="R41" s="123"/>
      <c r="S41" s="123"/>
      <c r="T41" s="123"/>
      <c r="U41" s="123"/>
      <c r="V41" s="123"/>
      <c r="W41" s="123"/>
      <c r="X41" s="123"/>
      <c r="Y41" s="123"/>
      <c r="Z41" s="123"/>
    </row>
    <row r="42" spans="1:28" ht="15.75" customHeight="1" x14ac:dyDescent="0.25">
      <c r="A42" s="131" t="s">
        <v>88</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row>
    <row r="43" spans="1:28" ht="15.75" customHeight="1" x14ac:dyDescent="0.25">
      <c r="A43" s="129" t="s">
        <v>85</v>
      </c>
      <c r="B43" s="150"/>
      <c r="C43" s="150"/>
      <c r="D43" s="150"/>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8" ht="15.75" customHeight="1" x14ac:dyDescent="0.25">
      <c r="A44" s="131" t="s">
        <v>135</v>
      </c>
      <c r="B44" s="129"/>
      <c r="C44" s="129"/>
      <c r="D44" s="124"/>
      <c r="E44" s="124"/>
      <c r="F44" s="124"/>
      <c r="G44" s="124"/>
      <c r="H44" s="124"/>
      <c r="I44" s="124"/>
      <c r="J44" s="124"/>
      <c r="K44" s="124"/>
      <c r="L44" s="123"/>
      <c r="M44" s="123"/>
      <c r="N44" s="123"/>
      <c r="O44" s="123"/>
      <c r="P44" s="123"/>
      <c r="Q44" s="123"/>
      <c r="R44" s="123"/>
      <c r="S44" s="123"/>
      <c r="T44" s="123"/>
      <c r="U44" s="123"/>
      <c r="V44" s="123"/>
      <c r="W44" s="123"/>
      <c r="X44" s="123"/>
      <c r="Y44" s="123"/>
      <c r="Z44" s="123"/>
    </row>
    <row r="45" spans="1:28" ht="15.75" customHeight="1" x14ac:dyDescent="0.25">
      <c r="A45" s="148" t="s">
        <v>133</v>
      </c>
      <c r="B45" s="129"/>
      <c r="C45" s="129"/>
      <c r="D45" s="124"/>
      <c r="E45" s="124"/>
      <c r="F45" s="124"/>
      <c r="G45" s="124"/>
      <c r="H45" s="124"/>
      <c r="I45" s="124"/>
      <c r="J45" s="124"/>
      <c r="K45" s="124"/>
      <c r="L45" s="123"/>
      <c r="M45" s="123"/>
      <c r="N45" s="123"/>
      <c r="O45" s="123"/>
      <c r="P45" s="123"/>
      <c r="Q45" s="123"/>
      <c r="R45" s="123"/>
      <c r="S45" s="123"/>
      <c r="T45" s="123"/>
      <c r="U45" s="123"/>
      <c r="V45" s="123"/>
      <c r="W45" s="123"/>
      <c r="X45" s="123"/>
      <c r="Y45" s="123"/>
      <c r="Z45" s="123"/>
    </row>
    <row r="46" spans="1:28" ht="15.75" customHeight="1" x14ac:dyDescent="0.25">
      <c r="A46" s="131" t="s">
        <v>130</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row>
    <row r="47" spans="1:28" ht="15.75" customHeight="1" x14ac:dyDescent="0.25">
      <c r="A47" s="131"/>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row>
    <row r="48" spans="1:28" ht="15.75" customHeight="1" x14ac:dyDescent="0.25">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row>
    <row r="49" spans="1:28" ht="15" customHeight="1" x14ac:dyDescent="0.25">
      <c r="A49" s="128" t="s">
        <v>77</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spans="1:28" ht="15.75" customHeight="1" x14ac:dyDescent="0.25">
      <c r="A50" s="146" t="s">
        <v>25</v>
      </c>
      <c r="B50" s="145" t="s">
        <v>26</v>
      </c>
      <c r="C50" s="145" t="s">
        <v>280</v>
      </c>
      <c r="D50" s="124"/>
      <c r="E50" s="124"/>
      <c r="F50" s="124"/>
      <c r="G50" s="124"/>
      <c r="H50" s="124"/>
      <c r="I50" s="124"/>
      <c r="J50" s="124"/>
      <c r="K50" s="143"/>
      <c r="L50" s="123"/>
      <c r="M50" s="123"/>
      <c r="N50" s="123"/>
      <c r="O50" s="123"/>
      <c r="P50" s="123"/>
      <c r="Q50" s="123"/>
      <c r="R50" s="123"/>
      <c r="S50" s="123"/>
      <c r="T50" s="123"/>
      <c r="U50" s="123"/>
      <c r="V50" s="123"/>
      <c r="W50" s="123"/>
      <c r="X50" s="123"/>
      <c r="Y50" s="123"/>
      <c r="Z50" s="123"/>
    </row>
    <row r="51" spans="1:28" ht="15.75" customHeight="1" x14ac:dyDescent="0.25">
      <c r="A51" s="187">
        <v>45672</v>
      </c>
      <c r="B51" s="144"/>
      <c r="C51" s="132"/>
      <c r="D51" s="124"/>
      <c r="E51" s="124"/>
      <c r="F51" s="124"/>
      <c r="G51" s="124"/>
      <c r="H51" s="124"/>
      <c r="I51" s="124"/>
      <c r="J51" s="143"/>
      <c r="K51" s="143"/>
      <c r="L51" s="123"/>
      <c r="M51" s="123"/>
      <c r="N51" s="123"/>
      <c r="O51" s="123"/>
      <c r="P51" s="123"/>
      <c r="Q51" s="123"/>
      <c r="R51" s="123"/>
      <c r="S51" s="123"/>
      <c r="T51" s="123"/>
      <c r="U51" s="123"/>
      <c r="V51" s="123"/>
      <c r="W51" s="123"/>
      <c r="X51" s="123"/>
      <c r="Y51" s="123"/>
      <c r="Z51" s="123"/>
    </row>
    <row r="52" spans="1:28" ht="15.75" customHeight="1" x14ac:dyDescent="0.25">
      <c r="A52" s="123"/>
      <c r="B52" s="123"/>
      <c r="C52" s="123"/>
      <c r="D52" s="142" t="s">
        <v>40</v>
      </c>
      <c r="E52" s="141"/>
      <c r="F52" s="141"/>
      <c r="G52" s="141"/>
      <c r="H52" s="140"/>
      <c r="I52" s="142" t="s">
        <v>94</v>
      </c>
      <c r="J52" s="141"/>
      <c r="K52" s="141"/>
      <c r="L52" s="141"/>
      <c r="M52" s="141"/>
      <c r="N52" s="141"/>
      <c r="O52" s="140"/>
      <c r="P52" s="140"/>
      <c r="Q52" s="123"/>
      <c r="R52" s="123"/>
      <c r="S52" s="123"/>
      <c r="T52" s="123"/>
      <c r="U52" s="123"/>
      <c r="V52" s="123"/>
      <c r="W52" s="123"/>
      <c r="X52" s="123"/>
      <c r="Y52" s="123"/>
      <c r="Z52" s="123"/>
    </row>
    <row r="53" spans="1:28" ht="64.5" x14ac:dyDescent="0.25">
      <c r="A53" s="138" t="s">
        <v>243</v>
      </c>
      <c r="B53" s="139" t="s">
        <v>45</v>
      </c>
      <c r="C53" s="138" t="s">
        <v>42</v>
      </c>
      <c r="D53" s="137" t="s">
        <v>279</v>
      </c>
      <c r="E53" s="155" t="s">
        <v>278</v>
      </c>
      <c r="F53" s="155" t="s">
        <v>277</v>
      </c>
      <c r="G53" s="155" t="s">
        <v>276</v>
      </c>
      <c r="H53" s="136" t="s">
        <v>351</v>
      </c>
      <c r="I53" s="137" t="s">
        <v>275</v>
      </c>
      <c r="J53" s="137" t="s">
        <v>69</v>
      </c>
      <c r="K53" s="136" t="s">
        <v>352</v>
      </c>
      <c r="L53" s="137" t="s">
        <v>353</v>
      </c>
      <c r="M53" s="137" t="s">
        <v>67</v>
      </c>
      <c r="N53" s="136" t="s">
        <v>354</v>
      </c>
      <c r="O53" s="137" t="s">
        <v>274</v>
      </c>
      <c r="P53" s="137" t="s">
        <v>52</v>
      </c>
      <c r="Q53" s="136" t="s">
        <v>355</v>
      </c>
      <c r="R53" s="123"/>
      <c r="S53" s="123"/>
      <c r="T53" s="123"/>
      <c r="U53" s="123"/>
      <c r="V53" s="123"/>
      <c r="W53" s="123"/>
      <c r="X53" s="123"/>
      <c r="Y53" s="123"/>
      <c r="Z53" s="123"/>
      <c r="AA53" s="123"/>
      <c r="AB53" s="123"/>
    </row>
    <row r="54" spans="1:28" s="180" customFormat="1" ht="60" x14ac:dyDescent="0.25">
      <c r="A54" s="177" t="s">
        <v>223</v>
      </c>
      <c r="B54" s="178" t="s">
        <v>238</v>
      </c>
      <c r="C54" s="144" t="s">
        <v>246</v>
      </c>
      <c r="D54" s="144" t="s">
        <v>34</v>
      </c>
      <c r="E54" s="188" t="s">
        <v>356</v>
      </c>
      <c r="F54" s="188">
        <v>24</v>
      </c>
      <c r="G54" s="144">
        <v>69</v>
      </c>
      <c r="H54" s="189" t="s">
        <v>357</v>
      </c>
      <c r="I54" s="144">
        <v>28</v>
      </c>
      <c r="J54" s="144" t="s">
        <v>287</v>
      </c>
      <c r="K54" s="188" t="s">
        <v>205</v>
      </c>
      <c r="L54" s="144">
        <v>28</v>
      </c>
      <c r="M54" s="188" t="s">
        <v>287</v>
      </c>
      <c r="N54" s="190"/>
      <c r="O54" s="191" t="s">
        <v>358</v>
      </c>
      <c r="P54" s="176"/>
      <c r="Q54" s="176"/>
      <c r="R54" s="179"/>
      <c r="S54" s="179"/>
      <c r="T54" s="179"/>
      <c r="U54" s="179"/>
      <c r="V54" s="179"/>
      <c r="W54" s="179"/>
      <c r="X54" s="179"/>
      <c r="Y54" s="179"/>
      <c r="Z54" s="179"/>
      <c r="AA54" s="179"/>
      <c r="AB54" s="179"/>
    </row>
    <row r="55" spans="1:28" ht="75" x14ac:dyDescent="0.25">
      <c r="A55" s="135" t="s">
        <v>224</v>
      </c>
      <c r="B55" s="134" t="s">
        <v>239</v>
      </c>
      <c r="C55" s="144" t="s">
        <v>246</v>
      </c>
      <c r="D55" s="144"/>
      <c r="E55" s="192" t="s">
        <v>359</v>
      </c>
      <c r="F55" s="193">
        <v>31</v>
      </c>
      <c r="G55" s="194">
        <v>125</v>
      </c>
      <c r="H55" s="195" t="s">
        <v>360</v>
      </c>
      <c r="I55" s="196">
        <v>6.1479999999999997</v>
      </c>
      <c r="J55" s="197">
        <v>12.07</v>
      </c>
      <c r="K55" s="198" t="s">
        <v>361</v>
      </c>
      <c r="L55" s="196">
        <v>6.1459999999999999</v>
      </c>
      <c r="M55" s="193">
        <v>12.07</v>
      </c>
      <c r="N55" s="195" t="s">
        <v>362</v>
      </c>
      <c r="O55" s="151"/>
      <c r="P55" s="132"/>
      <c r="Q55" s="132"/>
      <c r="R55" s="199"/>
      <c r="S55" s="123"/>
      <c r="T55" s="123"/>
      <c r="U55" s="123"/>
      <c r="V55" s="123"/>
      <c r="W55" s="123"/>
      <c r="X55" s="123"/>
      <c r="Y55" s="123"/>
      <c r="Z55" s="123"/>
      <c r="AA55" s="123"/>
      <c r="AB55" s="123"/>
    </row>
    <row r="56" spans="1:28" ht="75" x14ac:dyDescent="0.25">
      <c r="A56" s="135" t="s">
        <v>225</v>
      </c>
      <c r="B56" s="134" t="s">
        <v>237</v>
      </c>
      <c r="C56" s="144" t="s">
        <v>246</v>
      </c>
      <c r="D56" s="197"/>
      <c r="E56" s="200" t="s">
        <v>356</v>
      </c>
      <c r="F56" s="193">
        <v>24</v>
      </c>
      <c r="G56" s="194">
        <v>104</v>
      </c>
      <c r="H56" s="195" t="s">
        <v>363</v>
      </c>
      <c r="I56" s="201">
        <v>699</v>
      </c>
      <c r="J56" s="197">
        <v>296</v>
      </c>
      <c r="K56" s="198" t="s">
        <v>364</v>
      </c>
      <c r="L56" s="202">
        <v>699</v>
      </c>
      <c r="M56" s="193">
        <v>296</v>
      </c>
      <c r="N56" s="195" t="s">
        <v>365</v>
      </c>
      <c r="O56" s="151"/>
      <c r="P56" s="132"/>
      <c r="Q56" s="132"/>
      <c r="R56" s="199"/>
      <c r="S56" s="123"/>
      <c r="T56" s="123"/>
      <c r="U56" s="123"/>
      <c r="V56" s="123"/>
      <c r="W56" s="123"/>
      <c r="X56" s="123"/>
      <c r="Y56" s="123"/>
      <c r="Z56" s="123"/>
      <c r="AA56" s="123"/>
      <c r="AB56" s="123"/>
    </row>
    <row r="57" spans="1:28" ht="75" x14ac:dyDescent="0.25">
      <c r="A57" s="135" t="s">
        <v>226</v>
      </c>
      <c r="B57" s="134" t="s">
        <v>237</v>
      </c>
      <c r="C57" s="144" t="s">
        <v>246</v>
      </c>
      <c r="D57" s="197"/>
      <c r="E57" s="193" t="s">
        <v>356</v>
      </c>
      <c r="F57" s="203">
        <v>24</v>
      </c>
      <c r="G57" s="194">
        <v>71</v>
      </c>
      <c r="H57" s="204" t="s">
        <v>366</v>
      </c>
      <c r="I57" s="205">
        <v>162</v>
      </c>
      <c r="J57" s="197">
        <v>31</v>
      </c>
      <c r="K57" s="206" t="s">
        <v>367</v>
      </c>
      <c r="L57" s="207">
        <v>162</v>
      </c>
      <c r="M57" s="193">
        <v>31</v>
      </c>
      <c r="N57" s="204" t="s">
        <v>367</v>
      </c>
      <c r="O57" s="151"/>
      <c r="P57" s="132"/>
      <c r="Q57" s="132"/>
      <c r="R57" s="208"/>
      <c r="S57" s="123"/>
      <c r="T57" s="123"/>
      <c r="U57" s="123"/>
      <c r="V57" s="123"/>
      <c r="W57" s="123"/>
      <c r="X57" s="123"/>
      <c r="Y57" s="123"/>
      <c r="Z57" s="123"/>
      <c r="AA57" s="123"/>
      <c r="AB57" s="123"/>
    </row>
    <row r="58" spans="1:28" s="214" customFormat="1" ht="75" x14ac:dyDescent="0.2">
      <c r="A58" s="135" t="s">
        <v>227</v>
      </c>
      <c r="B58" s="209" t="s">
        <v>237</v>
      </c>
      <c r="C58" s="144" t="s">
        <v>246</v>
      </c>
      <c r="D58" s="144"/>
      <c r="E58" s="203" t="s">
        <v>368</v>
      </c>
      <c r="F58" s="203">
        <v>28</v>
      </c>
      <c r="G58" s="197">
        <v>73</v>
      </c>
      <c r="H58" s="204" t="s">
        <v>369</v>
      </c>
      <c r="I58" s="210">
        <v>174</v>
      </c>
      <c r="J58" s="194">
        <v>35</v>
      </c>
      <c r="K58" s="206" t="s">
        <v>370</v>
      </c>
      <c r="L58" s="211">
        <v>174</v>
      </c>
      <c r="M58" s="193">
        <v>35</v>
      </c>
      <c r="N58" s="204" t="s">
        <v>371</v>
      </c>
      <c r="O58" s="212"/>
      <c r="P58" s="144"/>
      <c r="Q58" s="144"/>
      <c r="R58" s="208"/>
      <c r="S58" s="213"/>
      <c r="T58" s="213"/>
      <c r="U58" s="213"/>
      <c r="V58" s="213"/>
      <c r="W58" s="213"/>
      <c r="X58" s="213"/>
      <c r="Y58" s="213"/>
      <c r="Z58" s="213"/>
      <c r="AA58" s="213"/>
      <c r="AB58" s="213"/>
    </row>
    <row r="59" spans="1:28" ht="75" x14ac:dyDescent="0.25">
      <c r="A59" s="135" t="s">
        <v>228</v>
      </c>
      <c r="B59" s="134" t="s">
        <v>237</v>
      </c>
      <c r="C59" s="144" t="s">
        <v>246</v>
      </c>
      <c r="D59" s="144"/>
      <c r="E59" s="215" t="s">
        <v>372</v>
      </c>
      <c r="F59" s="215">
        <v>502</v>
      </c>
      <c r="G59" s="216">
        <v>3.5979999999999999</v>
      </c>
      <c r="H59" s="204" t="s">
        <v>373</v>
      </c>
      <c r="I59" s="217">
        <v>59</v>
      </c>
      <c r="J59" s="194">
        <v>13</v>
      </c>
      <c r="K59" s="206" t="s">
        <v>374</v>
      </c>
      <c r="L59" s="218">
        <v>59</v>
      </c>
      <c r="M59" s="193">
        <v>13</v>
      </c>
      <c r="N59" s="204" t="s">
        <v>374</v>
      </c>
      <c r="O59" s="151"/>
      <c r="P59" s="132"/>
      <c r="Q59" s="132"/>
      <c r="R59" s="208"/>
      <c r="S59" s="123"/>
      <c r="T59" s="123"/>
      <c r="U59" s="123"/>
      <c r="V59" s="123"/>
      <c r="W59" s="123"/>
      <c r="X59" s="123"/>
      <c r="Y59" s="123"/>
      <c r="Z59" s="123"/>
      <c r="AA59" s="123"/>
      <c r="AB59" s="123"/>
    </row>
    <row r="60" spans="1:28" ht="75" x14ac:dyDescent="0.25">
      <c r="A60" s="135" t="s">
        <v>229</v>
      </c>
      <c r="B60" s="134" t="s">
        <v>239</v>
      </c>
      <c r="C60" s="144" t="s">
        <v>246</v>
      </c>
      <c r="D60" s="144"/>
      <c r="E60" s="144" t="s">
        <v>375</v>
      </c>
      <c r="F60" s="144">
        <v>20</v>
      </c>
      <c r="G60" s="197">
        <v>133</v>
      </c>
      <c r="H60" s="204" t="s">
        <v>376</v>
      </c>
      <c r="I60" s="201">
        <v>9.3670000000000009</v>
      </c>
      <c r="J60" s="194">
        <v>5.4050000000000002</v>
      </c>
      <c r="K60" s="206" t="s">
        <v>377</v>
      </c>
      <c r="L60" s="202">
        <v>9.3670000000000009</v>
      </c>
      <c r="M60" s="193">
        <v>5.4050000000000002</v>
      </c>
      <c r="N60" s="204" t="s">
        <v>378</v>
      </c>
      <c r="O60" s="151"/>
      <c r="P60" s="132"/>
      <c r="Q60" s="132"/>
      <c r="R60" s="208"/>
      <c r="S60" s="123"/>
      <c r="T60" s="123"/>
      <c r="U60" s="123"/>
      <c r="V60" s="123"/>
      <c r="W60" s="123"/>
      <c r="X60" s="123"/>
      <c r="Y60" s="123"/>
      <c r="Z60" s="123"/>
      <c r="AA60" s="123"/>
      <c r="AB60" s="123"/>
    </row>
    <row r="61" spans="1:28" ht="75" x14ac:dyDescent="0.25">
      <c r="A61" s="135" t="s">
        <v>230</v>
      </c>
      <c r="B61" s="134" t="s">
        <v>239</v>
      </c>
      <c r="C61" s="144" t="s">
        <v>246</v>
      </c>
      <c r="D61" s="144"/>
      <c r="E61" s="144" t="s">
        <v>379</v>
      </c>
      <c r="F61" s="144">
        <v>74</v>
      </c>
      <c r="G61" s="197">
        <v>304</v>
      </c>
      <c r="H61" s="204" t="s">
        <v>360</v>
      </c>
      <c r="I61" s="201">
        <v>74.302000000000007</v>
      </c>
      <c r="J61" s="194">
        <v>29.673999999999999</v>
      </c>
      <c r="K61" s="206" t="s">
        <v>380</v>
      </c>
      <c r="L61" s="202">
        <v>74.302000000000007</v>
      </c>
      <c r="M61" s="193">
        <v>29.673999999999999</v>
      </c>
      <c r="N61" s="204" t="s">
        <v>381</v>
      </c>
      <c r="O61" s="151"/>
      <c r="P61" s="132"/>
      <c r="Q61" s="132"/>
      <c r="R61" s="208"/>
      <c r="S61" s="123"/>
      <c r="T61" s="123"/>
      <c r="U61" s="123"/>
      <c r="V61" s="123"/>
      <c r="W61" s="123"/>
      <c r="X61" s="123"/>
      <c r="Y61" s="123"/>
      <c r="Z61" s="123"/>
      <c r="AA61" s="123"/>
      <c r="AB61" s="123"/>
    </row>
    <row r="62" spans="1:28" ht="60" x14ac:dyDescent="0.25">
      <c r="A62" s="135" t="s">
        <v>199</v>
      </c>
      <c r="B62" s="134" t="s">
        <v>240</v>
      </c>
      <c r="C62" s="144" t="s">
        <v>246</v>
      </c>
      <c r="D62" s="144"/>
      <c r="E62" s="144" t="s">
        <v>382</v>
      </c>
      <c r="F62" s="144">
        <v>37</v>
      </c>
      <c r="G62" s="197">
        <v>213</v>
      </c>
      <c r="H62" s="204" t="s">
        <v>383</v>
      </c>
      <c r="I62" s="201">
        <v>26.402999999999999</v>
      </c>
      <c r="J62" s="194">
        <v>11.565</v>
      </c>
      <c r="K62" s="206" t="s">
        <v>384</v>
      </c>
      <c r="L62" s="202">
        <v>26.402999999999999</v>
      </c>
      <c r="M62" s="193">
        <v>11.565</v>
      </c>
      <c r="N62" s="204" t="s">
        <v>385</v>
      </c>
      <c r="O62" s="151"/>
      <c r="P62" s="132"/>
      <c r="Q62" s="132"/>
      <c r="R62" s="208"/>
      <c r="S62" s="123"/>
      <c r="T62" s="123"/>
      <c r="U62" s="123"/>
      <c r="V62" s="123"/>
      <c r="W62" s="123"/>
      <c r="X62" s="123"/>
      <c r="Y62" s="123"/>
      <c r="Z62" s="123"/>
      <c r="AA62" s="123"/>
      <c r="AB62" s="123"/>
    </row>
    <row r="63" spans="1:28" ht="60" x14ac:dyDescent="0.25">
      <c r="A63" s="135" t="s">
        <v>235</v>
      </c>
      <c r="B63" s="134" t="s">
        <v>240</v>
      </c>
      <c r="C63" s="144" t="s">
        <v>246</v>
      </c>
      <c r="D63" s="144"/>
      <c r="E63" s="144" t="s">
        <v>375</v>
      </c>
      <c r="F63" s="144">
        <v>13</v>
      </c>
      <c r="G63" s="197">
        <v>98</v>
      </c>
      <c r="H63" s="219" t="s">
        <v>373</v>
      </c>
      <c r="I63" s="220">
        <v>3</v>
      </c>
      <c r="J63" s="212" t="s">
        <v>287</v>
      </c>
      <c r="K63" s="203"/>
      <c r="L63" s="144"/>
      <c r="M63" s="203" t="s">
        <v>287</v>
      </c>
      <c r="N63" s="221"/>
      <c r="O63" s="132"/>
      <c r="P63" s="132"/>
      <c r="Q63" s="132"/>
      <c r="R63" s="222"/>
      <c r="S63" s="123"/>
      <c r="T63" s="123"/>
      <c r="U63" s="123"/>
      <c r="V63" s="123"/>
      <c r="W63" s="123"/>
      <c r="X63" s="123"/>
      <c r="Y63" s="123"/>
      <c r="Z63" s="123"/>
      <c r="AA63" s="123"/>
      <c r="AB63" s="123"/>
    </row>
    <row r="64" spans="1:28" ht="60" x14ac:dyDescent="0.25">
      <c r="A64" s="135" t="s">
        <v>231</v>
      </c>
      <c r="B64" s="134" t="s">
        <v>240</v>
      </c>
      <c r="C64" s="144" t="s">
        <v>246</v>
      </c>
      <c r="D64" s="144"/>
      <c r="E64" s="144" t="s">
        <v>359</v>
      </c>
      <c r="F64" s="144">
        <v>13</v>
      </c>
      <c r="G64" s="197">
        <v>98</v>
      </c>
      <c r="H64" s="219" t="s">
        <v>373</v>
      </c>
      <c r="I64" s="223">
        <v>3</v>
      </c>
      <c r="J64" s="144" t="s">
        <v>287</v>
      </c>
      <c r="K64" s="144"/>
      <c r="L64" s="144"/>
      <c r="M64" s="132"/>
      <c r="N64" s="176"/>
      <c r="O64" s="132"/>
      <c r="P64" s="132"/>
      <c r="Q64" s="132"/>
      <c r="R64" s="222"/>
      <c r="S64" s="123"/>
      <c r="T64" s="123"/>
      <c r="U64" s="123"/>
      <c r="V64" s="123"/>
      <c r="W64" s="123"/>
      <c r="X64" s="123"/>
      <c r="Y64" s="123"/>
      <c r="Z64" s="123"/>
      <c r="AA64" s="123"/>
      <c r="AB64" s="123"/>
    </row>
    <row r="65" spans="1:28" ht="60" x14ac:dyDescent="0.25">
      <c r="A65" s="135" t="s">
        <v>232</v>
      </c>
      <c r="B65" s="134" t="s">
        <v>236</v>
      </c>
      <c r="C65" s="144" t="s">
        <v>246</v>
      </c>
      <c r="D65" s="144" t="s">
        <v>34</v>
      </c>
      <c r="E65" s="144" t="s">
        <v>382</v>
      </c>
      <c r="F65" s="144">
        <v>189</v>
      </c>
      <c r="G65" s="197">
        <v>142</v>
      </c>
      <c r="H65" s="219" t="s">
        <v>386</v>
      </c>
      <c r="I65" s="212" t="s">
        <v>286</v>
      </c>
      <c r="J65" s="144" t="s">
        <v>286</v>
      </c>
      <c r="K65" s="144"/>
      <c r="L65" s="144"/>
      <c r="M65" s="132"/>
      <c r="N65" s="176"/>
      <c r="O65" s="132"/>
      <c r="P65" s="132"/>
      <c r="Q65" s="132"/>
      <c r="R65" s="222" t="s">
        <v>386</v>
      </c>
      <c r="S65" s="123"/>
      <c r="T65" s="123"/>
      <c r="U65" s="123"/>
      <c r="V65" s="123"/>
      <c r="W65" s="123"/>
      <c r="X65" s="123"/>
      <c r="Y65" s="123"/>
      <c r="Z65" s="123"/>
      <c r="AA65" s="123"/>
      <c r="AB65" s="123"/>
    </row>
    <row r="66" spans="1:28" ht="15.75" customHeight="1" x14ac:dyDescent="0.25">
      <c r="A66" s="131" t="s">
        <v>92</v>
      </c>
      <c r="B66" s="129"/>
      <c r="C66" s="144"/>
      <c r="D66" s="144"/>
      <c r="E66" s="144"/>
      <c r="F66" s="144"/>
      <c r="G66" s="144"/>
      <c r="H66" s="203"/>
      <c r="I66" s="144"/>
      <c r="J66" s="144"/>
      <c r="K66" s="124"/>
      <c r="L66" s="123"/>
      <c r="M66" s="123"/>
      <c r="N66" s="123"/>
      <c r="O66" s="123"/>
      <c r="P66" s="123"/>
      <c r="Q66" s="123"/>
      <c r="R66" s="123"/>
      <c r="S66" s="123"/>
      <c r="T66" s="123"/>
      <c r="U66" s="123"/>
      <c r="V66" s="123"/>
      <c r="W66" s="123"/>
      <c r="X66" s="123"/>
      <c r="Y66" s="123"/>
      <c r="Z66" s="123"/>
    </row>
    <row r="67" spans="1:28" ht="15.75" customHeight="1" x14ac:dyDescent="0.25">
      <c r="A67" s="131" t="s">
        <v>93</v>
      </c>
      <c r="B67" s="129"/>
      <c r="C67" s="124"/>
      <c r="D67" s="124"/>
      <c r="E67" s="124"/>
      <c r="F67" s="124"/>
      <c r="G67" s="124"/>
      <c r="H67" s="124"/>
      <c r="I67" s="124"/>
      <c r="J67" s="124"/>
      <c r="K67" s="124"/>
      <c r="L67" s="123"/>
      <c r="M67" s="123"/>
      <c r="N67" s="123"/>
      <c r="O67" s="123"/>
      <c r="P67" s="123"/>
      <c r="Q67" s="123"/>
      <c r="R67" s="123"/>
      <c r="S67" s="123"/>
      <c r="T67" s="123"/>
      <c r="U67" s="123"/>
      <c r="V67" s="123"/>
      <c r="W67" s="123"/>
      <c r="X67" s="123"/>
      <c r="Y67" s="123"/>
      <c r="Z67" s="123"/>
    </row>
    <row r="68" spans="1:28" ht="15.75" customHeight="1" x14ac:dyDescent="0.25">
      <c r="A68" s="131" t="s">
        <v>90</v>
      </c>
      <c r="B68" s="129"/>
      <c r="C68" s="124"/>
      <c r="D68" s="124"/>
      <c r="E68" s="124"/>
      <c r="F68" s="124"/>
      <c r="G68" s="124"/>
      <c r="H68" s="124"/>
      <c r="I68" s="174"/>
      <c r="J68" s="124"/>
      <c r="K68" s="124"/>
      <c r="L68" s="123"/>
      <c r="M68" s="123"/>
      <c r="N68" s="123"/>
      <c r="O68" s="123"/>
      <c r="P68" s="123"/>
      <c r="Q68" s="123"/>
      <c r="R68" s="123"/>
      <c r="S68" s="123"/>
      <c r="T68" s="123"/>
      <c r="U68" s="123"/>
      <c r="V68" s="123"/>
      <c r="W68" s="123"/>
      <c r="X68" s="123"/>
      <c r="Y68" s="123"/>
      <c r="Z68" s="123"/>
    </row>
    <row r="69" spans="1:28" ht="15.75" customHeight="1" x14ac:dyDescent="0.25">
      <c r="A69" s="131" t="s">
        <v>91</v>
      </c>
      <c r="B69" s="129"/>
      <c r="C69" s="124"/>
      <c r="D69" s="124"/>
      <c r="E69" s="124"/>
      <c r="F69" s="124"/>
      <c r="G69" s="124"/>
      <c r="H69" s="124"/>
      <c r="I69" s="124"/>
      <c r="J69" s="124"/>
      <c r="K69" s="124"/>
      <c r="L69" s="123"/>
      <c r="M69" s="123"/>
      <c r="N69" s="123"/>
      <c r="O69" s="123"/>
      <c r="P69" s="123"/>
      <c r="Q69" s="123"/>
      <c r="R69" s="123"/>
      <c r="S69" s="123"/>
      <c r="T69" s="123"/>
      <c r="U69" s="123"/>
      <c r="V69" s="123"/>
      <c r="W69" s="123"/>
      <c r="X69" s="123"/>
      <c r="Y69" s="123"/>
      <c r="Z69" s="123"/>
    </row>
    <row r="70" spans="1:28" ht="15.75" customHeight="1" x14ac:dyDescent="0.25">
      <c r="A70" s="131"/>
      <c r="B70" s="129"/>
      <c r="C70" s="124"/>
      <c r="D70" s="124"/>
      <c r="E70" s="124"/>
      <c r="F70" s="124"/>
      <c r="G70" s="124"/>
      <c r="H70" s="124"/>
      <c r="I70" s="124"/>
      <c r="J70" s="124"/>
      <c r="K70" s="124"/>
      <c r="L70" s="123"/>
      <c r="M70" s="123"/>
      <c r="N70" s="123"/>
      <c r="O70" s="123"/>
      <c r="P70" s="123"/>
      <c r="Q70" s="123"/>
      <c r="R70" s="123"/>
      <c r="S70" s="123"/>
      <c r="T70" s="123"/>
      <c r="U70" s="123"/>
      <c r="V70" s="123"/>
      <c r="W70" s="123"/>
      <c r="X70" s="123"/>
      <c r="Y70" s="123"/>
      <c r="Z70" s="123"/>
    </row>
    <row r="71" spans="1:28" ht="15.75" customHeight="1" x14ac:dyDescent="0.25">
      <c r="A71" s="129"/>
      <c r="B71" s="123"/>
      <c r="C71" s="123"/>
      <c r="D71" s="130"/>
      <c r="E71" s="130"/>
      <c r="F71" s="130"/>
      <c r="G71" s="130"/>
      <c r="H71" s="130"/>
      <c r="I71" s="130"/>
      <c r="J71" s="130"/>
      <c r="K71" s="130"/>
      <c r="L71" s="123"/>
      <c r="M71" s="123"/>
      <c r="N71" s="123"/>
      <c r="O71" s="123"/>
      <c r="P71" s="123"/>
      <c r="Q71" s="123"/>
      <c r="R71" s="123"/>
      <c r="S71" s="123"/>
      <c r="T71" s="123"/>
      <c r="U71" s="123"/>
      <c r="V71" s="123"/>
      <c r="W71" s="123"/>
      <c r="X71" s="123"/>
      <c r="Y71" s="123"/>
      <c r="Z71" s="123"/>
    </row>
    <row r="72" spans="1:28" ht="15.75" customHeight="1" x14ac:dyDescent="0.25">
      <c r="A72" s="129"/>
      <c r="B72" s="123"/>
      <c r="C72" s="123"/>
      <c r="D72" s="124"/>
      <c r="E72" s="124"/>
      <c r="F72" s="124"/>
      <c r="G72" s="124"/>
      <c r="H72" s="124"/>
      <c r="I72" s="124"/>
      <c r="J72" s="124"/>
      <c r="K72" s="124"/>
      <c r="L72" s="123"/>
      <c r="M72" s="123"/>
      <c r="N72" s="123"/>
      <c r="O72" s="123"/>
      <c r="P72" s="123"/>
      <c r="Q72" s="123"/>
      <c r="R72" s="123"/>
      <c r="S72" s="123"/>
      <c r="T72" s="123"/>
      <c r="U72" s="123"/>
      <c r="V72" s="123"/>
      <c r="W72" s="123"/>
      <c r="X72" s="123"/>
      <c r="Y72" s="123"/>
      <c r="Z72" s="123"/>
    </row>
    <row r="73" spans="1:28" ht="15.75" customHeight="1" x14ac:dyDescent="0.25">
      <c r="A73" s="128" t="s">
        <v>53</v>
      </c>
      <c r="B73" s="127"/>
      <c r="C73" s="126"/>
      <c r="D73" s="123"/>
      <c r="E73" s="123"/>
      <c r="F73" s="123"/>
      <c r="G73" s="123"/>
      <c r="H73" s="123"/>
      <c r="I73" s="123"/>
      <c r="J73" s="123"/>
      <c r="K73" s="123"/>
      <c r="L73" s="123"/>
      <c r="M73" s="123"/>
      <c r="N73" s="123"/>
      <c r="O73" s="123"/>
      <c r="P73" s="123"/>
      <c r="Q73" s="123"/>
      <c r="R73" s="123"/>
      <c r="S73" s="123"/>
      <c r="T73" s="123"/>
      <c r="U73" s="123"/>
      <c r="V73" s="123"/>
      <c r="W73" s="123"/>
      <c r="X73" s="123"/>
      <c r="Y73" s="123"/>
      <c r="Z73" s="123"/>
    </row>
    <row r="74" spans="1:28" ht="114.75" x14ac:dyDescent="0.25">
      <c r="A74" s="125" t="s">
        <v>83</v>
      </c>
      <c r="B74" s="125" t="s">
        <v>387</v>
      </c>
      <c r="C74" s="124"/>
      <c r="D74" s="123"/>
      <c r="E74" s="123"/>
      <c r="F74" s="123"/>
      <c r="G74" s="123"/>
      <c r="H74" s="123"/>
      <c r="I74" s="123"/>
      <c r="J74" s="123"/>
      <c r="K74" s="123"/>
      <c r="L74" s="123"/>
      <c r="M74" s="123"/>
      <c r="N74" s="123"/>
      <c r="O74" s="123"/>
      <c r="P74" s="123"/>
      <c r="Q74" s="123"/>
      <c r="R74" s="123"/>
      <c r="S74" s="123"/>
      <c r="T74" s="123"/>
      <c r="U74" s="123"/>
      <c r="V74" s="123"/>
      <c r="W74" s="123"/>
      <c r="X74" s="123"/>
      <c r="Y74" s="123"/>
      <c r="Z74" s="123"/>
    </row>
    <row r="75" spans="1:28" ht="259.5" x14ac:dyDescent="0.25">
      <c r="A75" s="125" t="s">
        <v>294</v>
      </c>
      <c r="B75" s="175" t="s">
        <v>388</v>
      </c>
      <c r="C75" s="124"/>
      <c r="D75" s="123"/>
      <c r="E75" s="123"/>
      <c r="F75" s="123"/>
      <c r="G75" s="123"/>
      <c r="H75" s="123"/>
      <c r="I75" s="123"/>
      <c r="J75" s="123"/>
      <c r="K75" s="123"/>
      <c r="L75" s="123"/>
      <c r="M75" s="123"/>
      <c r="N75" s="123"/>
      <c r="O75" s="123"/>
      <c r="P75" s="123"/>
      <c r="Q75" s="123"/>
      <c r="R75" s="123"/>
      <c r="S75" s="123"/>
      <c r="T75" s="123"/>
      <c r="U75" s="123"/>
      <c r="V75" s="123"/>
      <c r="W75" s="123"/>
      <c r="X75" s="123"/>
      <c r="Y75" s="123"/>
      <c r="Z75" s="123"/>
    </row>
    <row r="76" spans="1:28" x14ac:dyDescent="0.25">
      <c r="A76" s="237" t="s">
        <v>389</v>
      </c>
      <c r="B76" s="237"/>
      <c r="C76" s="237"/>
      <c r="D76" s="237"/>
      <c r="E76" s="237"/>
      <c r="F76" s="237"/>
      <c r="G76" s="237"/>
      <c r="H76" s="237"/>
      <c r="I76" s="123"/>
      <c r="J76" s="123"/>
      <c r="K76" s="123"/>
      <c r="L76" s="123"/>
      <c r="M76" s="123"/>
      <c r="N76" s="123"/>
      <c r="O76" s="123"/>
      <c r="P76" s="123"/>
      <c r="Q76" s="123"/>
      <c r="R76" s="123"/>
      <c r="S76" s="123"/>
      <c r="T76" s="123"/>
      <c r="U76" s="123"/>
      <c r="V76" s="123"/>
      <c r="W76" s="123"/>
      <c r="X76" s="123"/>
      <c r="Y76" s="123"/>
      <c r="Z76" s="123"/>
    </row>
    <row r="77" spans="1:28" ht="117.95" customHeight="1" x14ac:dyDescent="0.25">
      <c r="A77" s="238" t="s">
        <v>390</v>
      </c>
      <c r="B77" s="238"/>
      <c r="C77" s="238"/>
      <c r="D77" s="238"/>
      <c r="E77" s="238"/>
      <c r="F77" s="238"/>
      <c r="G77" s="238"/>
      <c r="H77" s="238"/>
      <c r="I77" s="123"/>
      <c r="J77" s="123"/>
      <c r="K77" s="123"/>
      <c r="L77" s="123"/>
      <c r="M77" s="123"/>
      <c r="N77" s="123"/>
      <c r="O77" s="123"/>
      <c r="P77" s="123"/>
      <c r="Q77" s="123"/>
      <c r="R77" s="123"/>
      <c r="S77" s="123"/>
      <c r="T77" s="123"/>
      <c r="U77" s="123"/>
      <c r="V77" s="123"/>
      <c r="W77" s="123"/>
      <c r="X77" s="123"/>
      <c r="Y77" s="123"/>
      <c r="Z77" s="123"/>
    </row>
    <row r="78" spans="1:28" ht="15.75" customHeight="1" x14ac:dyDescent="0.25">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row>
    <row r="79" spans="1:28" ht="15.75" customHeight="1" x14ac:dyDescent="0.25">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80" spans="1:28" ht="15.75" customHeight="1" x14ac:dyDescent="0.25">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row>
    <row r="81" spans="1:26" ht="15.75" customHeight="1" x14ac:dyDescent="0.25">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row>
    <row r="82" spans="1:26" ht="15.75" customHeight="1" x14ac:dyDescent="0.25">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row>
    <row r="83" spans="1:26" ht="15.75" customHeight="1" x14ac:dyDescent="0.25">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row>
    <row r="84" spans="1:26" ht="15.75" customHeight="1" x14ac:dyDescent="0.25">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row>
    <row r="85" spans="1:26" ht="15.75" customHeight="1" x14ac:dyDescent="0.25">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row>
    <row r="86" spans="1:26" ht="15.75" customHeight="1" x14ac:dyDescent="0.25">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row>
    <row r="87" spans="1:26" ht="15.75" customHeight="1" x14ac:dyDescent="0.25">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row>
    <row r="88" spans="1:26" ht="15.75" customHeight="1" x14ac:dyDescent="0.25">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row>
    <row r="89" spans="1:26" ht="15.75" customHeight="1" x14ac:dyDescent="0.25">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row>
    <row r="90" spans="1:26" ht="15.75" customHeight="1" x14ac:dyDescent="0.2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row>
    <row r="91" spans="1:26" ht="15.75" customHeight="1" x14ac:dyDescent="0.25">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row>
    <row r="92" spans="1:26" ht="15.75" customHeight="1" x14ac:dyDescent="0.25">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row>
    <row r="93" spans="1:26" ht="15.75" customHeight="1" x14ac:dyDescent="0.25">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row>
    <row r="94" spans="1:26" ht="15.75" customHeight="1" x14ac:dyDescent="0.25">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row>
    <row r="95" spans="1:26" ht="15.75" customHeight="1" x14ac:dyDescent="0.25">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row>
    <row r="96" spans="1:26" ht="15.75" customHeight="1" x14ac:dyDescent="0.25">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row>
    <row r="97" spans="1:26" ht="15.75" customHeight="1" x14ac:dyDescent="0.25">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row>
    <row r="98" spans="1:26" ht="15.75" customHeight="1" x14ac:dyDescent="0.25">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row>
    <row r="99" spans="1:26" ht="15.75" customHeight="1" x14ac:dyDescent="0.25">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row>
    <row r="100" spans="1:26" ht="15.75" customHeight="1" x14ac:dyDescent="0.25">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row>
    <row r="101" spans="1:26" ht="15.75" customHeight="1" x14ac:dyDescent="0.25">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row>
    <row r="102" spans="1:26" ht="15.75" customHeight="1" x14ac:dyDescent="0.25">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row>
    <row r="103" spans="1:26" ht="15.75" customHeight="1" x14ac:dyDescent="0.25">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row>
    <row r="104" spans="1:26" ht="15.75" customHeight="1" x14ac:dyDescent="0.25">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row>
    <row r="105" spans="1:26" ht="15.75" customHeight="1" x14ac:dyDescent="0.2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row>
    <row r="106" spans="1:26" ht="15.75" customHeight="1" x14ac:dyDescent="0.25">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row>
    <row r="107" spans="1:26" ht="15.75" customHeight="1" x14ac:dyDescent="0.25">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row>
    <row r="108" spans="1:26" ht="15.75" customHeight="1" x14ac:dyDescent="0.25">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row>
    <row r="109" spans="1:26" ht="15.75" customHeight="1" x14ac:dyDescent="0.25">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row>
    <row r="110" spans="1:26" ht="15.75" customHeight="1" x14ac:dyDescent="0.25">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row>
    <row r="111" spans="1:26" ht="15.75" customHeight="1" x14ac:dyDescent="0.25">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row>
    <row r="112" spans="1:26" ht="15.75" customHeight="1" x14ac:dyDescent="0.25">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row>
    <row r="113" spans="1:26" ht="15.75" customHeight="1" x14ac:dyDescent="0.25">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row>
    <row r="114" spans="1:26" ht="15.75" customHeight="1" x14ac:dyDescent="0.25">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row>
    <row r="115" spans="1:26" ht="15.75" customHeight="1" x14ac:dyDescent="0.25">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row>
    <row r="116" spans="1:26" ht="15.75" customHeight="1" x14ac:dyDescent="0.25">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row>
    <row r="117" spans="1:26" ht="15.75" customHeight="1" x14ac:dyDescent="0.25">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row>
    <row r="118" spans="1:26" ht="15.75" customHeight="1" x14ac:dyDescent="0.25">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row>
    <row r="119" spans="1:26" ht="15.75" customHeight="1" x14ac:dyDescent="0.25">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row>
    <row r="120" spans="1:26" ht="15.75" customHeight="1" x14ac:dyDescent="0.25">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row>
    <row r="121" spans="1:26" ht="15.75" customHeight="1" x14ac:dyDescent="0.25">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row>
    <row r="122" spans="1:26" ht="15.75" customHeight="1" x14ac:dyDescent="0.25">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row>
    <row r="123" spans="1:26" ht="15.75" customHeight="1" x14ac:dyDescent="0.25">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row>
    <row r="124" spans="1:26" ht="15.75" customHeight="1" x14ac:dyDescent="0.25">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row>
    <row r="125" spans="1:26" ht="15.75" customHeight="1" x14ac:dyDescent="0.25">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row>
    <row r="126" spans="1:26" ht="15.75" customHeight="1" x14ac:dyDescent="0.25">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row>
    <row r="127" spans="1:26" ht="15.75" customHeight="1" x14ac:dyDescent="0.25">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row>
    <row r="128" spans="1:26" ht="15.75" customHeight="1" x14ac:dyDescent="0.25">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row>
    <row r="129" spans="1:26" ht="15.75" customHeight="1" x14ac:dyDescent="0.25">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row>
    <row r="130" spans="1:26" ht="15.75" customHeight="1" x14ac:dyDescent="0.25">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row>
    <row r="131" spans="1:26" ht="15.75" customHeight="1" x14ac:dyDescent="0.25">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row>
    <row r="132" spans="1:26" ht="15.75" customHeight="1" x14ac:dyDescent="0.25">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row>
    <row r="133" spans="1:26" ht="15.75" customHeight="1" x14ac:dyDescent="0.25">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row>
    <row r="134" spans="1:26" ht="15.75" customHeight="1" x14ac:dyDescent="0.2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row>
    <row r="135" spans="1:26" ht="15.75" customHeight="1" x14ac:dyDescent="0.25">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row>
    <row r="136" spans="1:26" ht="15.75" customHeight="1" x14ac:dyDescent="0.25">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row>
    <row r="137" spans="1:26" ht="15.75" customHeight="1" x14ac:dyDescent="0.25">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row>
    <row r="138" spans="1:26" ht="15.75" customHeight="1" x14ac:dyDescent="0.25">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row>
    <row r="139" spans="1:26" ht="15.75" customHeight="1" x14ac:dyDescent="0.25">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row>
    <row r="140" spans="1:26" ht="15.75" customHeight="1" x14ac:dyDescent="0.25">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row>
    <row r="141" spans="1:26" ht="15.75" customHeight="1" x14ac:dyDescent="0.25">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row>
    <row r="142" spans="1:26" ht="15.75" customHeight="1" x14ac:dyDescent="0.25">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row>
    <row r="143" spans="1:26" ht="15.75" customHeight="1" x14ac:dyDescent="0.25">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row>
    <row r="144" spans="1:26" ht="15.75" customHeight="1" x14ac:dyDescent="0.25">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row>
    <row r="145" spans="1:26" ht="15.75" customHeight="1" x14ac:dyDescent="0.25">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row>
    <row r="146" spans="1:26" ht="15.75" customHeight="1" x14ac:dyDescent="0.25">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row>
    <row r="147" spans="1:26" ht="15.75" customHeight="1" x14ac:dyDescent="0.25">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row>
    <row r="148" spans="1:26" ht="15.75" customHeight="1" x14ac:dyDescent="0.25">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row>
    <row r="149" spans="1:26" ht="15.75" customHeight="1" x14ac:dyDescent="0.25">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row>
    <row r="150" spans="1:26" ht="15.75" customHeight="1" x14ac:dyDescent="0.25">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row>
    <row r="151" spans="1:26" ht="15.75" customHeight="1" x14ac:dyDescent="0.25">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row>
    <row r="152" spans="1:26" ht="15.75" customHeight="1" x14ac:dyDescent="0.25">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row>
    <row r="153" spans="1:26" ht="15.75" customHeight="1" x14ac:dyDescent="0.25">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row>
    <row r="154" spans="1:26" ht="15.75" customHeight="1" x14ac:dyDescent="0.25">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row>
    <row r="155" spans="1:26" ht="15.75" customHeight="1" x14ac:dyDescent="0.25">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row>
    <row r="156" spans="1:26" ht="15.75" customHeight="1" x14ac:dyDescent="0.25">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row>
    <row r="157" spans="1:26" ht="15.75" customHeight="1" x14ac:dyDescent="0.25">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row>
    <row r="158" spans="1:26" ht="15.75" customHeight="1" x14ac:dyDescent="0.25">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row>
    <row r="159" spans="1:26" ht="15.75" customHeight="1" x14ac:dyDescent="0.25">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row>
    <row r="160" spans="1:26" ht="15.75" customHeight="1" x14ac:dyDescent="0.25">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row>
    <row r="161" spans="1:26" ht="15.75" customHeight="1" x14ac:dyDescent="0.25">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row>
    <row r="162" spans="1:26" ht="15.75" customHeight="1" x14ac:dyDescent="0.25">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row>
    <row r="163" spans="1:26" ht="15.75" customHeight="1" x14ac:dyDescent="0.25">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row>
    <row r="164" spans="1:26" ht="15.75" customHeight="1" x14ac:dyDescent="0.25">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row>
    <row r="165" spans="1:26" ht="15.75" customHeight="1" x14ac:dyDescent="0.25">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row>
    <row r="166" spans="1:26" ht="15.75" customHeight="1" x14ac:dyDescent="0.25">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row>
    <row r="167" spans="1:26" ht="15.75" customHeight="1" x14ac:dyDescent="0.25">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row>
    <row r="168" spans="1:26" ht="15.75" customHeight="1" x14ac:dyDescent="0.25">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row>
    <row r="169" spans="1:26" ht="15.75" customHeight="1" x14ac:dyDescent="0.25">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row>
    <row r="170" spans="1:26" ht="15.75" customHeight="1" x14ac:dyDescent="0.25">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row>
    <row r="171" spans="1:26" ht="15.75" customHeight="1" x14ac:dyDescent="0.25">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row>
    <row r="172" spans="1:26" ht="15.75" customHeight="1" x14ac:dyDescent="0.25">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row>
    <row r="173" spans="1:26" ht="15.75" customHeight="1" x14ac:dyDescent="0.25">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row>
    <row r="174" spans="1:26" ht="15.75" customHeight="1" x14ac:dyDescent="0.25">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row>
    <row r="175" spans="1:26" ht="15.75" customHeight="1" x14ac:dyDescent="0.25">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row>
    <row r="176" spans="1:26" ht="15.75" customHeight="1" x14ac:dyDescent="0.25">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row>
    <row r="177" spans="1:26" ht="15.75" customHeight="1" x14ac:dyDescent="0.25">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row>
    <row r="178" spans="1:26" ht="15.75" customHeight="1" x14ac:dyDescent="0.25">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row>
    <row r="179" spans="1:26" ht="15.75" customHeight="1" x14ac:dyDescent="0.25">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row>
    <row r="180" spans="1:26" ht="15.75" customHeight="1" x14ac:dyDescent="0.25">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row>
    <row r="181" spans="1:26" ht="15.75" customHeight="1" x14ac:dyDescent="0.25">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row>
    <row r="182" spans="1:26" ht="15.75" customHeight="1" x14ac:dyDescent="0.25">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row>
    <row r="183" spans="1:26" ht="15.75" customHeight="1" x14ac:dyDescent="0.25">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row>
    <row r="184" spans="1:26" ht="15.75" customHeight="1" x14ac:dyDescent="0.25">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row>
    <row r="185" spans="1:26" ht="15.75" customHeight="1" x14ac:dyDescent="0.25">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row>
    <row r="186" spans="1:26" ht="15.75" customHeight="1" x14ac:dyDescent="0.25">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row>
    <row r="187" spans="1:26" ht="15.75" customHeight="1" x14ac:dyDescent="0.25">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row>
    <row r="188" spans="1:26" ht="15.75" customHeight="1" x14ac:dyDescent="0.25">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row>
    <row r="189" spans="1:26" ht="15.75" customHeight="1" x14ac:dyDescent="0.25">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row>
    <row r="190" spans="1:26" ht="15.75" customHeight="1" x14ac:dyDescent="0.25">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row>
    <row r="191" spans="1:26" ht="15.75" customHeight="1" x14ac:dyDescent="0.25">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row>
    <row r="192" spans="1:26" ht="15.75" customHeight="1" x14ac:dyDescent="0.25">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row>
    <row r="193" spans="1:26" ht="15.75" customHeight="1" x14ac:dyDescent="0.25">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row>
    <row r="194" spans="1:26" ht="15.75" customHeight="1" x14ac:dyDescent="0.25">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row>
    <row r="195" spans="1:26" ht="15.75" customHeight="1" x14ac:dyDescent="0.25">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row>
    <row r="196" spans="1:26" ht="15.75" customHeight="1" x14ac:dyDescent="0.25">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row>
    <row r="197" spans="1:26" ht="15.75" customHeight="1" x14ac:dyDescent="0.25">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row>
    <row r="198" spans="1:26" ht="15.75" customHeight="1" x14ac:dyDescent="0.25">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row>
    <row r="199" spans="1:26" ht="15.75" customHeight="1" x14ac:dyDescent="0.25">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row>
    <row r="200" spans="1:26" ht="15.75" customHeight="1" x14ac:dyDescent="0.25">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row>
    <row r="201" spans="1:26" ht="15.75" customHeight="1" x14ac:dyDescent="0.25">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row>
    <row r="202" spans="1:26" ht="15.75" customHeight="1" x14ac:dyDescent="0.25">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row>
    <row r="203" spans="1:26" ht="15.75" customHeight="1" x14ac:dyDescent="0.25">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row>
    <row r="204" spans="1:26" ht="15.75" customHeight="1" x14ac:dyDescent="0.25">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row>
    <row r="205" spans="1:26" ht="15.75" customHeight="1" x14ac:dyDescent="0.25">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row>
    <row r="206" spans="1:26" ht="15.75" customHeight="1" x14ac:dyDescent="0.25">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row>
    <row r="207" spans="1:26" ht="15.75" customHeight="1" x14ac:dyDescent="0.25">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row>
    <row r="208" spans="1:26" ht="15.75" customHeight="1" x14ac:dyDescent="0.25">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row>
    <row r="209" spans="1:26" ht="15.75" customHeight="1" x14ac:dyDescent="0.25">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row>
    <row r="210" spans="1:26" ht="15.75" customHeight="1" x14ac:dyDescent="0.2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row>
    <row r="211" spans="1:26" ht="15.75" customHeight="1" x14ac:dyDescent="0.25">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row>
    <row r="212" spans="1:26" ht="15.75" customHeight="1" x14ac:dyDescent="0.25">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row>
    <row r="213" spans="1:26" ht="15.75" customHeight="1" x14ac:dyDescent="0.25">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row>
    <row r="214" spans="1:26" ht="15.75" customHeight="1" x14ac:dyDescent="0.25">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row>
    <row r="215" spans="1:26" ht="15.75" customHeight="1" x14ac:dyDescent="0.25">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row>
    <row r="216" spans="1:26" ht="15.75" customHeight="1" x14ac:dyDescent="0.25">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row>
    <row r="217" spans="1:26" ht="15.75" customHeight="1" x14ac:dyDescent="0.25">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row>
    <row r="218" spans="1:26" ht="15.75" customHeight="1" x14ac:dyDescent="0.25">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row>
    <row r="219" spans="1:26" ht="15.75" customHeight="1" x14ac:dyDescent="0.25">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row>
    <row r="220" spans="1:26" ht="15.75" customHeight="1" x14ac:dyDescent="0.25">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row>
    <row r="221" spans="1:26" ht="15.75" customHeight="1" x14ac:dyDescent="0.25">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row>
    <row r="222" spans="1:26" ht="15.75" customHeight="1" x14ac:dyDescent="0.25">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row>
    <row r="223" spans="1:26" ht="15.75" customHeight="1" x14ac:dyDescent="0.25">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row>
    <row r="224" spans="1:26" ht="15.75" customHeight="1" x14ac:dyDescent="0.25">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row>
    <row r="225" spans="1:26" ht="15.75" customHeight="1" x14ac:dyDescent="0.25">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row>
    <row r="226" spans="1:26" ht="15.75" customHeight="1" x14ac:dyDescent="0.25">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row>
    <row r="227" spans="1:26" ht="15.75" customHeight="1" x14ac:dyDescent="0.25">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row>
    <row r="228" spans="1:26" ht="15.75" customHeight="1" x14ac:dyDescent="0.25">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row>
    <row r="229" spans="1:26" ht="15.75" customHeight="1" x14ac:dyDescent="0.25">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row>
    <row r="230" spans="1:26" ht="15.75" customHeight="1" x14ac:dyDescent="0.25">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row>
    <row r="231" spans="1:26" ht="15.75" customHeight="1" x14ac:dyDescent="0.25">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row>
    <row r="232" spans="1:26" ht="15.75" customHeight="1" x14ac:dyDescent="0.25">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row>
    <row r="233" spans="1:26" ht="15.75" customHeight="1" x14ac:dyDescent="0.25">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row>
    <row r="234" spans="1:26" ht="15.75" customHeight="1" x14ac:dyDescent="0.25">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row>
    <row r="235" spans="1:26" ht="15.75" customHeight="1" x14ac:dyDescent="0.25">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row>
    <row r="236" spans="1:26" ht="15.75" customHeight="1" x14ac:dyDescent="0.25">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row>
    <row r="237" spans="1:26" ht="15.75" customHeight="1" x14ac:dyDescent="0.25">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row>
    <row r="238" spans="1:26" ht="15.75" customHeight="1" x14ac:dyDescent="0.25">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row>
    <row r="239" spans="1:26" ht="15.75" customHeight="1" x14ac:dyDescent="0.25">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row>
    <row r="240" spans="1:26" ht="15.75" customHeight="1" x14ac:dyDescent="0.25">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row>
    <row r="241" spans="1:26" ht="15.75" customHeight="1" x14ac:dyDescent="0.25">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row>
    <row r="242" spans="1:26" ht="15.75" customHeight="1" x14ac:dyDescent="0.25">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row>
    <row r="243" spans="1:26" ht="15.75" customHeight="1" x14ac:dyDescent="0.25">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row>
    <row r="244" spans="1:26" ht="15.75" customHeight="1" x14ac:dyDescent="0.25">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row>
    <row r="245" spans="1:26" ht="15.75" customHeight="1" x14ac:dyDescent="0.25">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row>
    <row r="246" spans="1:26" ht="15.75" customHeight="1" x14ac:dyDescent="0.25">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row>
    <row r="247" spans="1:26" ht="15.75" customHeight="1" x14ac:dyDescent="0.25">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row>
    <row r="248" spans="1:26" ht="15.75" customHeight="1" x14ac:dyDescent="0.25">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row>
    <row r="249" spans="1:26" ht="15.75" customHeight="1" x14ac:dyDescent="0.25">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row>
    <row r="250" spans="1:26" ht="15.75" customHeight="1" x14ac:dyDescent="0.25">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row>
    <row r="251" spans="1:26" ht="15.75" customHeight="1" x14ac:dyDescent="0.25">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row>
    <row r="252" spans="1:26" ht="15.75" customHeight="1" x14ac:dyDescent="0.25">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row>
    <row r="253" spans="1:26" ht="15.75" customHeight="1" x14ac:dyDescent="0.25">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row>
    <row r="254" spans="1:26" ht="15.75" customHeight="1" x14ac:dyDescent="0.25">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row>
    <row r="255" spans="1:26" ht="15.75" customHeight="1" x14ac:dyDescent="0.25">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row>
    <row r="256" spans="1:26" ht="15.75" customHeight="1" x14ac:dyDescent="0.25">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row>
    <row r="257" spans="1:26" ht="15.75" customHeight="1" x14ac:dyDescent="0.25">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row>
    <row r="258" spans="1:26" ht="15.75" customHeight="1" x14ac:dyDescent="0.25">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row>
    <row r="259" spans="1:26" ht="15.75" customHeight="1" x14ac:dyDescent="0.25">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row>
    <row r="260" spans="1:26" ht="15.75" customHeight="1" x14ac:dyDescent="0.25">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row>
    <row r="261" spans="1:26" ht="15.75" customHeight="1" x14ac:dyDescent="0.25">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row>
    <row r="262" spans="1:26" ht="15.75" customHeight="1" x14ac:dyDescent="0.25">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row>
    <row r="263" spans="1:26" ht="15.75" customHeight="1" x14ac:dyDescent="0.25">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row>
    <row r="264" spans="1:26" ht="15.75" customHeight="1" x14ac:dyDescent="0.25">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row>
    <row r="265" spans="1:26" ht="15.75" customHeight="1" x14ac:dyDescent="0.25">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row>
    <row r="266" spans="1:26" ht="15.75" customHeight="1" x14ac:dyDescent="0.25">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row>
    <row r="267" spans="1:26" ht="15.75" customHeight="1" x14ac:dyDescent="0.25">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row>
    <row r="268" spans="1:26" ht="15.75" customHeight="1" x14ac:dyDescent="0.25">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row>
    <row r="269" spans="1:26" ht="15.75" customHeight="1" x14ac:dyDescent="0.25">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row>
    <row r="270" spans="1:26" ht="15.75" customHeight="1" x14ac:dyDescent="0.25">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row>
    <row r="271" spans="1:26" ht="15.75" customHeight="1" x14ac:dyDescent="0.25">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row>
    <row r="272" spans="1:26" ht="15.75" customHeight="1" x14ac:dyDescent="0.25">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row>
    <row r="273" spans="1:26" ht="15.75" customHeight="1" x14ac:dyDescent="0.25">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row>
    <row r="274" spans="1:26" ht="15.75" customHeight="1" x14ac:dyDescent="0.25">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row>
    <row r="275" spans="1:26" ht="15.75" customHeight="1" x14ac:dyDescent="0.25">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row>
    <row r="276" spans="1:26" ht="15.75" customHeight="1" x14ac:dyDescent="0.25">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row>
    <row r="277" spans="1:26" ht="15.75" customHeight="1" x14ac:dyDescent="0.25">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row>
    <row r="278" spans="1:26" ht="15.75" customHeight="1" x14ac:dyDescent="0.25">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row>
    <row r="279" spans="1:26" ht="15.75" customHeight="1" x14ac:dyDescent="0.25">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row>
    <row r="280" spans="1:26" ht="15.75" customHeight="1" x14ac:dyDescent="0.25">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row>
    <row r="281" spans="1:26" ht="15.75" customHeight="1" x14ac:dyDescent="0.25">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row>
    <row r="282" spans="1:26" ht="15.75" customHeight="1" x14ac:dyDescent="0.25">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row>
    <row r="283" spans="1:26" ht="15.75" customHeight="1" x14ac:dyDescent="0.25">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row>
    <row r="284" spans="1:26" ht="15.75" customHeight="1" x14ac:dyDescent="0.25">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row>
    <row r="285" spans="1:26" ht="15.75" customHeight="1" x14ac:dyDescent="0.25">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row>
    <row r="286" spans="1:26" ht="15.75" customHeight="1" x14ac:dyDescent="0.25">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row>
    <row r="287" spans="1:26" ht="15.75" customHeight="1" x14ac:dyDescent="0.25">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row>
    <row r="288" spans="1:26" ht="15.75" customHeight="1" x14ac:dyDescent="0.25">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row>
    <row r="289" spans="1:26" ht="15.75" customHeight="1" x14ac:dyDescent="0.25">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row>
    <row r="290" spans="1:26" ht="15.75" customHeight="1" x14ac:dyDescent="0.25">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row>
    <row r="291" spans="1:26" ht="15.75" customHeight="1" x14ac:dyDescent="0.25">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row>
    <row r="292" spans="1:26" ht="15.75" customHeight="1" x14ac:dyDescent="0.25">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row>
    <row r="293" spans="1:26" ht="15.75" customHeight="1" x14ac:dyDescent="0.25">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row>
    <row r="294" spans="1:26" ht="15.75" customHeight="1" x14ac:dyDescent="0.25">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row>
    <row r="295" spans="1:26" ht="15.75" customHeight="1" x14ac:dyDescent="0.25">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row>
    <row r="296" spans="1:26" ht="15.75" customHeight="1" x14ac:dyDescent="0.25">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row>
    <row r="297" spans="1:26" ht="15.75" customHeight="1" x14ac:dyDescent="0.25">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row>
    <row r="298" spans="1:26" ht="15.75" customHeight="1" x14ac:dyDescent="0.25">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row>
    <row r="299" spans="1:26" ht="15.75" customHeight="1" x14ac:dyDescent="0.25">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row>
    <row r="300" spans="1:26" ht="15.75" customHeight="1" x14ac:dyDescent="0.25">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row>
    <row r="301" spans="1:26" ht="15.75" customHeight="1" x14ac:dyDescent="0.25">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row>
    <row r="302" spans="1:26" ht="15.75" customHeight="1" x14ac:dyDescent="0.25">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row>
    <row r="303" spans="1:26" ht="15.75" customHeight="1" x14ac:dyDescent="0.25">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row>
    <row r="304" spans="1:26" ht="15.75" customHeight="1" x14ac:dyDescent="0.25">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row>
    <row r="305" spans="1:26" ht="15.75" customHeight="1" x14ac:dyDescent="0.25">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row>
    <row r="306" spans="1:26" ht="15.75" customHeight="1" x14ac:dyDescent="0.25">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row>
    <row r="307" spans="1:26" ht="15.75" customHeight="1" x14ac:dyDescent="0.25">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row>
    <row r="308" spans="1:26" ht="15.75" customHeight="1" x14ac:dyDescent="0.25">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row>
    <row r="309" spans="1:26" ht="15.75" customHeight="1" x14ac:dyDescent="0.25">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row>
    <row r="310" spans="1:26" ht="15.75" customHeight="1" x14ac:dyDescent="0.25">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row>
    <row r="311" spans="1:26" ht="15.75" customHeight="1" x14ac:dyDescent="0.25">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row>
    <row r="312" spans="1:26" ht="15.75" customHeight="1" x14ac:dyDescent="0.25">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row>
    <row r="313" spans="1:26" ht="15.75" customHeight="1" x14ac:dyDescent="0.25">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row>
    <row r="314" spans="1:26" ht="15.75" customHeight="1" x14ac:dyDescent="0.25">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row>
    <row r="315" spans="1:26" ht="15.75" customHeight="1" x14ac:dyDescent="0.25">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row>
    <row r="316" spans="1:26" ht="15.75" customHeight="1" x14ac:dyDescent="0.25">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row>
    <row r="317" spans="1:26" ht="15.75" customHeight="1" x14ac:dyDescent="0.25">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row>
    <row r="318" spans="1:26" ht="15.75" customHeight="1" x14ac:dyDescent="0.25">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row>
    <row r="319" spans="1:26" ht="15.75" customHeight="1" x14ac:dyDescent="0.25">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row>
    <row r="320" spans="1:26" ht="15.75" customHeight="1" x14ac:dyDescent="0.25">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row>
    <row r="321" spans="1:26" ht="15.75" customHeight="1" x14ac:dyDescent="0.25">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row>
    <row r="322" spans="1:26" ht="15.75" customHeight="1" x14ac:dyDescent="0.25">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row>
    <row r="323" spans="1:26" ht="15.75" customHeight="1" x14ac:dyDescent="0.25">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row>
    <row r="324" spans="1:26" ht="15.75" customHeight="1" x14ac:dyDescent="0.25">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row>
    <row r="325" spans="1:26" ht="15.75" customHeight="1" x14ac:dyDescent="0.25">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row>
    <row r="326" spans="1:26" ht="15.75" customHeight="1" x14ac:dyDescent="0.25">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row>
    <row r="327" spans="1:26" ht="15.75" customHeight="1" x14ac:dyDescent="0.25">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row>
    <row r="328" spans="1:26" ht="15.75" customHeight="1" x14ac:dyDescent="0.25">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row>
    <row r="329" spans="1:26" ht="15.75" customHeight="1" x14ac:dyDescent="0.25">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row>
    <row r="330" spans="1:26" ht="15.75" customHeight="1" x14ac:dyDescent="0.25">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row>
    <row r="331" spans="1:26" ht="15.75" customHeight="1" x14ac:dyDescent="0.25">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row>
    <row r="332" spans="1:26" ht="15.75" customHeight="1" x14ac:dyDescent="0.25">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row>
    <row r="333" spans="1:26" ht="15.75" customHeight="1" x14ac:dyDescent="0.25">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row>
    <row r="334" spans="1:26" ht="15.75" customHeight="1" x14ac:dyDescent="0.25">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row>
    <row r="335" spans="1:26" ht="15.75" customHeight="1" x14ac:dyDescent="0.25">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row>
    <row r="336" spans="1:26" ht="15.75" customHeight="1" x14ac:dyDescent="0.25">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row>
    <row r="337" spans="1:26" ht="15.75" customHeight="1" x14ac:dyDescent="0.25">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row>
    <row r="338" spans="1:26" ht="15.75" customHeight="1" x14ac:dyDescent="0.25">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row>
    <row r="339" spans="1:26" ht="15.75" customHeight="1" x14ac:dyDescent="0.25">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row>
    <row r="340" spans="1:26" ht="15.75" customHeight="1" x14ac:dyDescent="0.25">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row>
    <row r="341" spans="1:26" ht="15.75" customHeight="1" x14ac:dyDescent="0.25">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row>
    <row r="342" spans="1:26" ht="15.75" customHeight="1" x14ac:dyDescent="0.25">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row>
    <row r="343" spans="1:26" ht="15.75" customHeight="1" x14ac:dyDescent="0.25">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row>
    <row r="344" spans="1:26" ht="15.75" customHeight="1" x14ac:dyDescent="0.25">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row>
    <row r="345" spans="1:26" ht="15.75" customHeight="1" x14ac:dyDescent="0.25">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row>
    <row r="346" spans="1:26" ht="15.75" customHeight="1" x14ac:dyDescent="0.25">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row>
    <row r="347" spans="1:26" ht="15.75" customHeight="1" x14ac:dyDescent="0.25">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row>
    <row r="348" spans="1:26" ht="15.75" customHeight="1" x14ac:dyDescent="0.25">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row>
    <row r="349" spans="1:26" ht="15.75" customHeight="1" x14ac:dyDescent="0.25">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row>
    <row r="350" spans="1:26" ht="15.75" customHeight="1" x14ac:dyDescent="0.25">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row>
    <row r="351" spans="1:26" ht="15.75" customHeight="1" x14ac:dyDescent="0.25">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row>
    <row r="352" spans="1:26" ht="15.75" customHeight="1" x14ac:dyDescent="0.25">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row>
    <row r="353" spans="1:26" ht="15.75" customHeight="1" x14ac:dyDescent="0.25">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row>
    <row r="354" spans="1:26" ht="15.75" customHeight="1" x14ac:dyDescent="0.25">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row>
    <row r="355" spans="1:26" ht="15.75" customHeight="1" x14ac:dyDescent="0.25">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row>
    <row r="356" spans="1:26" ht="15.75" customHeight="1" x14ac:dyDescent="0.25">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row>
    <row r="357" spans="1:26" ht="15.75" customHeight="1" x14ac:dyDescent="0.25">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row>
    <row r="358" spans="1:26" ht="15.75" customHeight="1" x14ac:dyDescent="0.25">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row>
    <row r="359" spans="1:26" ht="15.75" customHeight="1" x14ac:dyDescent="0.25">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row>
    <row r="360" spans="1:26" ht="15.75" customHeight="1" x14ac:dyDescent="0.25">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row>
    <row r="361" spans="1:26" ht="15.75" customHeight="1" x14ac:dyDescent="0.25">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row>
    <row r="362" spans="1:26" ht="15.75" customHeight="1" x14ac:dyDescent="0.25">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row>
    <row r="363" spans="1:26" ht="15.75" customHeight="1" x14ac:dyDescent="0.25">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row>
    <row r="364" spans="1:26" ht="15.75" customHeight="1" x14ac:dyDescent="0.25">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row>
    <row r="365" spans="1:26" ht="15.75" customHeight="1" x14ac:dyDescent="0.25">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row>
    <row r="366" spans="1:26" ht="15.75" customHeight="1" x14ac:dyDescent="0.25">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row>
    <row r="367" spans="1:26" ht="15.75" customHeight="1" x14ac:dyDescent="0.25">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row>
    <row r="368" spans="1:26" ht="15.75" customHeight="1" x14ac:dyDescent="0.25">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row>
    <row r="369" spans="1:26" ht="15.75" customHeight="1" x14ac:dyDescent="0.25">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row>
    <row r="370" spans="1:26" ht="15.75" customHeight="1" x14ac:dyDescent="0.25">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row>
    <row r="371" spans="1:26" ht="15.75" customHeight="1" x14ac:dyDescent="0.25">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row>
    <row r="372" spans="1:26" ht="15.75" customHeight="1" x14ac:dyDescent="0.25">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row>
    <row r="373" spans="1:26" ht="15.75" customHeight="1" x14ac:dyDescent="0.25">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row>
    <row r="374" spans="1:26" ht="15.75" customHeight="1" x14ac:dyDescent="0.25">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row>
    <row r="375" spans="1:26" ht="15.75" customHeight="1" x14ac:dyDescent="0.25">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row>
    <row r="376" spans="1:26" ht="15.75" customHeight="1" x14ac:dyDescent="0.25">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row>
    <row r="377" spans="1:26" ht="15.75" customHeight="1" x14ac:dyDescent="0.25">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row>
    <row r="378" spans="1:26" ht="15.75" customHeight="1" x14ac:dyDescent="0.25">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row>
    <row r="379" spans="1:26" ht="15.75" customHeight="1" x14ac:dyDescent="0.25">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row>
    <row r="380" spans="1:26" ht="15.75" customHeight="1" x14ac:dyDescent="0.25">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row>
    <row r="381" spans="1:26" ht="15.75" customHeight="1" x14ac:dyDescent="0.25">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row>
    <row r="382" spans="1:26" ht="15.75" customHeight="1" x14ac:dyDescent="0.25">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row>
    <row r="383" spans="1:26" ht="15.75" customHeight="1" x14ac:dyDescent="0.25">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row>
    <row r="384" spans="1:26" ht="15.75" customHeight="1" x14ac:dyDescent="0.25">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row>
    <row r="385" spans="1:26" ht="15.75" customHeight="1" x14ac:dyDescent="0.25">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row>
    <row r="386" spans="1:26" ht="15.75" customHeight="1" x14ac:dyDescent="0.25">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row>
    <row r="387" spans="1:26" ht="15.75" customHeight="1" x14ac:dyDescent="0.25">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row>
    <row r="388" spans="1:26" ht="15.75" customHeight="1" x14ac:dyDescent="0.25">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row>
    <row r="389" spans="1:26" ht="15.75" customHeight="1" x14ac:dyDescent="0.25">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row>
    <row r="390" spans="1:26" ht="15.75" customHeight="1" x14ac:dyDescent="0.25">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row>
    <row r="391" spans="1:26" ht="15.75" customHeight="1" x14ac:dyDescent="0.25">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row>
    <row r="392" spans="1:26" ht="15.75" customHeight="1" x14ac:dyDescent="0.25">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row>
    <row r="393" spans="1:26" ht="15.75" customHeight="1" x14ac:dyDescent="0.25">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row>
    <row r="394" spans="1:26" ht="15.75" customHeight="1" x14ac:dyDescent="0.25">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row>
    <row r="395" spans="1:26" ht="15.75" customHeight="1" x14ac:dyDescent="0.25">
      <c r="A395" s="123"/>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row>
    <row r="396" spans="1:26" ht="15.75" customHeight="1" x14ac:dyDescent="0.25">
      <c r="A396" s="123"/>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row>
    <row r="397" spans="1:26" ht="15.75" customHeight="1" x14ac:dyDescent="0.25">
      <c r="A397" s="123"/>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row>
    <row r="398" spans="1:26" ht="15.75" customHeight="1" x14ac:dyDescent="0.25">
      <c r="A398" s="123"/>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row>
    <row r="399" spans="1:26" ht="15.75" customHeight="1" x14ac:dyDescent="0.25">
      <c r="A399" s="123"/>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row>
    <row r="400" spans="1:26" ht="15.75" customHeight="1" x14ac:dyDescent="0.25">
      <c r="A400" s="123"/>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row>
    <row r="401" spans="1:26" ht="15.75" customHeight="1" x14ac:dyDescent="0.25">
      <c r="A401" s="123"/>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row>
    <row r="402" spans="1:26" ht="15.75" customHeight="1" x14ac:dyDescent="0.25">
      <c r="A402" s="123"/>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row>
    <row r="403" spans="1:26" ht="15.75" customHeight="1" x14ac:dyDescent="0.25">
      <c r="A403" s="123"/>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row>
    <row r="404" spans="1:26" ht="15.75" customHeight="1" x14ac:dyDescent="0.25">
      <c r="A404" s="123"/>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row>
    <row r="405" spans="1:26" ht="15.75" customHeight="1" x14ac:dyDescent="0.25">
      <c r="A405" s="123"/>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row>
    <row r="406" spans="1:26" ht="15.75" customHeight="1" x14ac:dyDescent="0.25">
      <c r="A406" s="123"/>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row>
    <row r="407" spans="1:26" ht="15.75" customHeight="1" x14ac:dyDescent="0.25">
      <c r="A407" s="123"/>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row>
    <row r="408" spans="1:26" ht="15.75" customHeight="1" x14ac:dyDescent="0.25">
      <c r="A408" s="123"/>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row>
    <row r="409" spans="1:26" ht="15.75" customHeight="1" x14ac:dyDescent="0.25">
      <c r="A409" s="123"/>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row>
    <row r="410" spans="1:26" ht="15.75" customHeight="1" x14ac:dyDescent="0.25">
      <c r="A410" s="123"/>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row>
    <row r="411" spans="1:26" ht="15.75" customHeight="1" x14ac:dyDescent="0.25">
      <c r="A411" s="123"/>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row>
    <row r="412" spans="1:26" ht="15.75" customHeight="1" x14ac:dyDescent="0.25">
      <c r="A412" s="12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row>
    <row r="413" spans="1:26" ht="15.75" customHeight="1" x14ac:dyDescent="0.25">
      <c r="A413" s="123"/>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row>
    <row r="414" spans="1:26" ht="15.75" customHeight="1" x14ac:dyDescent="0.25">
      <c r="A414" s="123"/>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row>
    <row r="415" spans="1:26" ht="15.75" customHeight="1" x14ac:dyDescent="0.25">
      <c r="A415" s="123"/>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row>
    <row r="416" spans="1:26" ht="15.75" customHeight="1" x14ac:dyDescent="0.25">
      <c r="A416" s="123"/>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row>
    <row r="417" spans="1:26" ht="15.75" customHeight="1" x14ac:dyDescent="0.25">
      <c r="A417" s="123"/>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row>
    <row r="418" spans="1:26" ht="15.75" customHeight="1" x14ac:dyDescent="0.25">
      <c r="A418" s="123"/>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row>
    <row r="419" spans="1:26" ht="15.75" customHeight="1" x14ac:dyDescent="0.25">
      <c r="A419" s="123"/>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row>
    <row r="420" spans="1:26" ht="15.75" customHeight="1" x14ac:dyDescent="0.25">
      <c r="A420" s="123"/>
      <c r="B420" s="123"/>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row>
    <row r="421" spans="1:26" ht="15.75" customHeight="1" x14ac:dyDescent="0.25">
      <c r="A421" s="123"/>
      <c r="B421" s="123"/>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row>
    <row r="422" spans="1:26" ht="15.75" customHeight="1" x14ac:dyDescent="0.25">
      <c r="A422" s="123"/>
      <c r="B422" s="123"/>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row>
    <row r="423" spans="1:26" ht="15.75" customHeight="1" x14ac:dyDescent="0.25">
      <c r="A423" s="123"/>
      <c r="B423" s="123"/>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row>
    <row r="424" spans="1:26" ht="15.75" customHeight="1" x14ac:dyDescent="0.25">
      <c r="A424" s="123"/>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row>
    <row r="425" spans="1:26" ht="15.75" customHeight="1" x14ac:dyDescent="0.25">
      <c r="A425" s="123"/>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row>
    <row r="426" spans="1:26" ht="15.75" customHeight="1" x14ac:dyDescent="0.25">
      <c r="A426" s="123"/>
      <c r="B426" s="123"/>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row>
    <row r="427" spans="1:26" ht="15.75" customHeight="1" x14ac:dyDescent="0.25">
      <c r="A427" s="123"/>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row>
    <row r="428" spans="1:26" ht="15.75" customHeight="1" x14ac:dyDescent="0.25">
      <c r="A428" s="123"/>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row>
    <row r="429" spans="1:26" ht="15.75" customHeight="1" x14ac:dyDescent="0.25">
      <c r="A429" s="123"/>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row>
    <row r="430" spans="1:26" ht="15.75" customHeight="1" x14ac:dyDescent="0.25">
      <c r="A430" s="123"/>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row>
    <row r="431" spans="1:26" ht="15.75" customHeight="1" x14ac:dyDescent="0.25">
      <c r="A431" s="123"/>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row>
    <row r="432" spans="1:26" ht="15.75" customHeight="1" x14ac:dyDescent="0.25">
      <c r="A432" s="123"/>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row>
    <row r="433" spans="1:26" ht="15.75" customHeight="1" x14ac:dyDescent="0.25">
      <c r="A433" s="123"/>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row>
    <row r="434" spans="1:26" ht="15.75" customHeight="1" x14ac:dyDescent="0.25">
      <c r="A434" s="123"/>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row>
    <row r="435" spans="1:26" ht="15.75" customHeight="1" x14ac:dyDescent="0.25">
      <c r="A435" s="123"/>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row>
    <row r="436" spans="1:26" ht="15.75" customHeight="1" x14ac:dyDescent="0.25">
      <c r="A436" s="123"/>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row>
    <row r="437" spans="1:26" ht="15.75" customHeight="1" x14ac:dyDescent="0.25">
      <c r="A437" s="123"/>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row>
    <row r="438" spans="1:26" ht="15.75" customHeight="1" x14ac:dyDescent="0.25">
      <c r="A438" s="123"/>
      <c r="B438" s="123"/>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row>
    <row r="439" spans="1:26" ht="15.75" customHeight="1" x14ac:dyDescent="0.25">
      <c r="A439" s="123"/>
      <c r="B439" s="123"/>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row>
    <row r="440" spans="1:26" ht="15.75" customHeight="1" x14ac:dyDescent="0.25">
      <c r="A440" s="123"/>
      <c r="B440" s="123"/>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row>
    <row r="441" spans="1:26" ht="15.75" customHeight="1" x14ac:dyDescent="0.25">
      <c r="A441" s="123"/>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row>
    <row r="442" spans="1:26" ht="15.75" customHeight="1" x14ac:dyDescent="0.25">
      <c r="A442" s="123"/>
      <c r="B442" s="123"/>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row>
    <row r="443" spans="1:26" ht="15.75" customHeight="1" x14ac:dyDescent="0.25">
      <c r="A443" s="123"/>
      <c r="B443" s="123"/>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row>
    <row r="444" spans="1:26" ht="15.75" customHeight="1" x14ac:dyDescent="0.25">
      <c r="A444" s="123"/>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row>
    <row r="445" spans="1:26" ht="15.75" customHeight="1" x14ac:dyDescent="0.25">
      <c r="A445" s="123"/>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row>
    <row r="446" spans="1:26" ht="15.75" customHeight="1" x14ac:dyDescent="0.25">
      <c r="A446" s="123"/>
      <c r="B446" s="123"/>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row>
    <row r="447" spans="1:26" ht="15.75" customHeight="1" x14ac:dyDescent="0.25">
      <c r="A447" s="123"/>
      <c r="B447" s="123"/>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row>
    <row r="448" spans="1:26" ht="15.75" customHeight="1" x14ac:dyDescent="0.25">
      <c r="A448" s="123"/>
      <c r="B448" s="123"/>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row>
    <row r="449" spans="1:26" ht="15.75" customHeight="1" x14ac:dyDescent="0.25">
      <c r="A449" s="123"/>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row>
    <row r="450" spans="1:26" ht="15.75" customHeight="1" x14ac:dyDescent="0.25">
      <c r="A450" s="123"/>
      <c r="B450" s="123"/>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row>
    <row r="451" spans="1:26" ht="15.75" customHeight="1" x14ac:dyDescent="0.25">
      <c r="A451" s="123"/>
      <c r="B451" s="123"/>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row>
    <row r="452" spans="1:26" ht="15.75" customHeight="1" x14ac:dyDescent="0.25">
      <c r="A452" s="123"/>
      <c r="B452" s="123"/>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row>
    <row r="453" spans="1:26" ht="15.75" customHeight="1" x14ac:dyDescent="0.25">
      <c r="A453" s="123"/>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row>
    <row r="454" spans="1:26" ht="15.75" customHeight="1" x14ac:dyDescent="0.25">
      <c r="A454" s="123"/>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row>
    <row r="455" spans="1:26" ht="15.75" customHeight="1" x14ac:dyDescent="0.25">
      <c r="A455" s="123"/>
      <c r="B455" s="123"/>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row>
    <row r="456" spans="1:26" ht="15.75" customHeight="1" x14ac:dyDescent="0.25">
      <c r="A456" s="123"/>
      <c r="B456" s="123"/>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row>
    <row r="457" spans="1:26" ht="15.75" customHeight="1" x14ac:dyDescent="0.25">
      <c r="A457" s="123"/>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row>
    <row r="458" spans="1:26" ht="15.75" customHeight="1" x14ac:dyDescent="0.25">
      <c r="A458" s="123"/>
      <c r="B458" s="123"/>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row>
    <row r="459" spans="1:26" ht="15.75" customHeight="1" x14ac:dyDescent="0.25">
      <c r="A459" s="123"/>
      <c r="B459" s="123"/>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row>
    <row r="460" spans="1:26" ht="15.75" customHeight="1" x14ac:dyDescent="0.25">
      <c r="A460" s="123"/>
      <c r="B460" s="123"/>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row>
    <row r="461" spans="1:26" ht="15.75" customHeight="1" x14ac:dyDescent="0.25">
      <c r="A461" s="123"/>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row>
    <row r="462" spans="1:26" ht="15.75" customHeight="1" x14ac:dyDescent="0.25">
      <c r="A462" s="123"/>
      <c r="B462" s="123"/>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row>
    <row r="463" spans="1:26" ht="15.75" customHeight="1" x14ac:dyDescent="0.25">
      <c r="A463" s="123"/>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row>
    <row r="464" spans="1:26" ht="15.75" customHeight="1" x14ac:dyDescent="0.25">
      <c r="A464" s="123"/>
      <c r="B464" s="123"/>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row>
    <row r="465" spans="1:26" ht="15.75" customHeight="1" x14ac:dyDescent="0.25">
      <c r="A465" s="123"/>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row>
    <row r="466" spans="1:26" ht="15.75" customHeight="1" x14ac:dyDescent="0.25">
      <c r="A466" s="123"/>
      <c r="B466" s="123"/>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row>
    <row r="467" spans="1:26" ht="15.75" customHeight="1" x14ac:dyDescent="0.25">
      <c r="A467" s="123"/>
      <c r="B467" s="123"/>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row>
    <row r="468" spans="1:26" ht="15.75" customHeight="1" x14ac:dyDescent="0.25">
      <c r="A468" s="123"/>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row>
    <row r="469" spans="1:26" ht="15.75" customHeight="1" x14ac:dyDescent="0.25">
      <c r="A469" s="123"/>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row>
    <row r="470" spans="1:26" ht="15.75" customHeight="1" x14ac:dyDescent="0.25">
      <c r="A470" s="123"/>
      <c r="B470" s="123"/>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row>
    <row r="471" spans="1:26" ht="15.75" customHeight="1" x14ac:dyDescent="0.25">
      <c r="A471" s="123"/>
      <c r="B471" s="123"/>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row>
    <row r="472" spans="1:26" ht="15.75" customHeight="1" x14ac:dyDescent="0.25">
      <c r="A472" s="123"/>
      <c r="B472" s="123"/>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row>
    <row r="473" spans="1:26" ht="15.75" customHeight="1" x14ac:dyDescent="0.25">
      <c r="A473" s="123"/>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row>
    <row r="474" spans="1:26" ht="15.75" customHeight="1" x14ac:dyDescent="0.25">
      <c r="A474" s="123"/>
      <c r="B474" s="123"/>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row>
    <row r="475" spans="1:26" ht="15.75" customHeight="1" x14ac:dyDescent="0.25">
      <c r="A475" s="123"/>
      <c r="B475" s="123"/>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row>
    <row r="476" spans="1:26" ht="15.75" customHeight="1" x14ac:dyDescent="0.25">
      <c r="A476" s="123"/>
      <c r="B476" s="123"/>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row>
    <row r="477" spans="1:26" ht="15.75" customHeight="1" x14ac:dyDescent="0.25">
      <c r="A477" s="123"/>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row>
    <row r="478" spans="1:26" ht="15.75" customHeight="1" x14ac:dyDescent="0.25">
      <c r="A478" s="123"/>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row>
    <row r="479" spans="1:26" ht="15.75" customHeight="1" x14ac:dyDescent="0.25">
      <c r="A479" s="123"/>
      <c r="B479" s="123"/>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row>
    <row r="480" spans="1:26" ht="15.75" customHeight="1" x14ac:dyDescent="0.25">
      <c r="A480" s="123"/>
      <c r="B480" s="123"/>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row>
    <row r="481" spans="1:26" ht="15.75" customHeight="1" x14ac:dyDescent="0.25">
      <c r="A481" s="123"/>
      <c r="B481" s="123"/>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row>
    <row r="482" spans="1:26" ht="15.75" customHeight="1" x14ac:dyDescent="0.25">
      <c r="A482" s="123"/>
      <c r="B482" s="123"/>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row>
    <row r="483" spans="1:26" ht="15.75" customHeight="1" x14ac:dyDescent="0.25">
      <c r="A483" s="123"/>
      <c r="B483" s="123"/>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row>
    <row r="484" spans="1:26" ht="15.75" customHeight="1" x14ac:dyDescent="0.25">
      <c r="A484" s="123"/>
      <c r="B484" s="123"/>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row>
    <row r="485" spans="1:26" ht="15.75" customHeight="1" x14ac:dyDescent="0.25">
      <c r="A485" s="123"/>
      <c r="B485" s="123"/>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row>
    <row r="486" spans="1:26" ht="15.75" customHeight="1" x14ac:dyDescent="0.25">
      <c r="A486" s="123"/>
      <c r="B486" s="123"/>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row>
    <row r="487" spans="1:26" ht="15.75" customHeight="1" x14ac:dyDescent="0.25">
      <c r="A487" s="123"/>
      <c r="B487" s="123"/>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row>
    <row r="488" spans="1:26" ht="15.75" customHeight="1" x14ac:dyDescent="0.25">
      <c r="A488" s="123"/>
      <c r="B488" s="123"/>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row>
    <row r="489" spans="1:26" ht="15.75" customHeight="1" x14ac:dyDescent="0.25">
      <c r="A489" s="123"/>
      <c r="B489" s="123"/>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row>
    <row r="490" spans="1:26" ht="15.75" customHeight="1" x14ac:dyDescent="0.25">
      <c r="A490" s="123"/>
      <c r="B490" s="123"/>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row>
    <row r="491" spans="1:26" ht="15.75" customHeight="1" x14ac:dyDescent="0.25">
      <c r="A491" s="123"/>
      <c r="B491" s="123"/>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row>
    <row r="492" spans="1:26" ht="15.75" customHeight="1" x14ac:dyDescent="0.25">
      <c r="A492" s="123"/>
      <c r="B492" s="123"/>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row>
    <row r="493" spans="1:26" ht="15.75" customHeight="1" x14ac:dyDescent="0.25">
      <c r="A493" s="123"/>
      <c r="B493" s="123"/>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row>
    <row r="494" spans="1:26" ht="15.75" customHeight="1" x14ac:dyDescent="0.25">
      <c r="A494" s="123"/>
      <c r="B494" s="123"/>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row>
    <row r="495" spans="1:26" ht="15.75" customHeight="1" x14ac:dyDescent="0.25">
      <c r="A495" s="123"/>
      <c r="B495" s="123"/>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row>
    <row r="496" spans="1:26" ht="15.75" customHeight="1" x14ac:dyDescent="0.25">
      <c r="A496" s="123"/>
      <c r="B496" s="123"/>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row>
    <row r="497" spans="1:26" ht="15.75" customHeight="1" x14ac:dyDescent="0.25">
      <c r="A497" s="123"/>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row>
    <row r="498" spans="1:26" ht="15.75" customHeight="1" x14ac:dyDescent="0.25">
      <c r="A498" s="123"/>
      <c r="B498" s="123"/>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row>
    <row r="499" spans="1:26" ht="15.75" customHeight="1" x14ac:dyDescent="0.25">
      <c r="A499" s="123"/>
      <c r="B499" s="123"/>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row>
    <row r="500" spans="1:26" ht="15.75" customHeight="1" x14ac:dyDescent="0.25">
      <c r="A500" s="123"/>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row>
    <row r="501" spans="1:26" ht="15.75" customHeight="1" x14ac:dyDescent="0.25">
      <c r="A501" s="123"/>
      <c r="B501" s="123"/>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row>
    <row r="502" spans="1:26" ht="15.75" customHeight="1" x14ac:dyDescent="0.25">
      <c r="A502" s="123"/>
      <c r="B502" s="123"/>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row>
    <row r="503" spans="1:26" ht="15.75" customHeight="1" x14ac:dyDescent="0.25">
      <c r="A503" s="123"/>
      <c r="B503" s="123"/>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row>
    <row r="504" spans="1:26" ht="15.75" customHeight="1" x14ac:dyDescent="0.25">
      <c r="A504" s="123"/>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row>
    <row r="505" spans="1:26" ht="15.75" customHeight="1" x14ac:dyDescent="0.25">
      <c r="A505" s="123"/>
      <c r="B505" s="123"/>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row>
    <row r="506" spans="1:26" ht="15.75" customHeight="1" x14ac:dyDescent="0.25">
      <c r="A506" s="123"/>
      <c r="B506" s="123"/>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row>
    <row r="507" spans="1:26" ht="15.75" customHeight="1" x14ac:dyDescent="0.25">
      <c r="A507" s="123"/>
      <c r="B507" s="123"/>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row>
    <row r="508" spans="1:26" ht="15.75" customHeight="1" x14ac:dyDescent="0.25">
      <c r="A508" s="123"/>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row>
    <row r="509" spans="1:26" ht="15.75" customHeight="1" x14ac:dyDescent="0.25">
      <c r="A509" s="123"/>
      <c r="B509" s="123"/>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row>
    <row r="510" spans="1:26" ht="15.75" customHeight="1" x14ac:dyDescent="0.25">
      <c r="A510" s="123"/>
      <c r="B510" s="123"/>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row>
    <row r="511" spans="1:26" ht="15.75" customHeight="1" x14ac:dyDescent="0.25">
      <c r="A511" s="123"/>
      <c r="B511" s="123"/>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row>
    <row r="512" spans="1:26" ht="15.75" customHeight="1" x14ac:dyDescent="0.25">
      <c r="A512" s="123"/>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row>
    <row r="513" spans="1:26" ht="15.75" customHeight="1" x14ac:dyDescent="0.25">
      <c r="A513" s="123"/>
      <c r="B513" s="123"/>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row>
    <row r="514" spans="1:26" ht="15.75" customHeight="1" x14ac:dyDescent="0.25">
      <c r="A514" s="123"/>
      <c r="B514" s="123"/>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row>
    <row r="515" spans="1:26" ht="15.75" customHeight="1" x14ac:dyDescent="0.25">
      <c r="A515" s="123"/>
      <c r="B515" s="123"/>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row>
    <row r="516" spans="1:26" ht="15.75" customHeight="1" x14ac:dyDescent="0.25">
      <c r="A516" s="123"/>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row>
    <row r="517" spans="1:26" ht="15.75" customHeight="1" x14ac:dyDescent="0.25">
      <c r="A517" s="123"/>
      <c r="B517" s="123"/>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row>
    <row r="518" spans="1:26" ht="15.75" customHeight="1" x14ac:dyDescent="0.25">
      <c r="A518" s="123"/>
      <c r="B518" s="123"/>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row>
    <row r="519" spans="1:26" ht="15.75" customHeight="1" x14ac:dyDescent="0.25">
      <c r="A519" s="123"/>
      <c r="B519" s="123"/>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row>
    <row r="520" spans="1:26" ht="15.75" customHeight="1" x14ac:dyDescent="0.25">
      <c r="A520" s="123"/>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row>
    <row r="521" spans="1:26" ht="15.75" customHeight="1" x14ac:dyDescent="0.25">
      <c r="A521" s="123"/>
      <c r="B521" s="123"/>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row>
    <row r="522" spans="1:26" ht="15.75" customHeight="1" x14ac:dyDescent="0.25">
      <c r="A522" s="123"/>
      <c r="B522" s="123"/>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row>
    <row r="523" spans="1:26" ht="15.75" customHeight="1" x14ac:dyDescent="0.25">
      <c r="A523" s="123"/>
      <c r="B523" s="123"/>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row>
    <row r="524" spans="1:26" ht="15.75" customHeight="1" x14ac:dyDescent="0.25">
      <c r="A524" s="123"/>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row>
    <row r="525" spans="1:26" ht="15.75" customHeight="1" x14ac:dyDescent="0.25">
      <c r="A525" s="123"/>
      <c r="B525" s="123"/>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row>
    <row r="526" spans="1:26" ht="15.75" customHeight="1" x14ac:dyDescent="0.25">
      <c r="A526" s="123"/>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row>
    <row r="527" spans="1:26" ht="15.75" customHeight="1" x14ac:dyDescent="0.25">
      <c r="A527" s="123"/>
      <c r="B527" s="123"/>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row>
    <row r="528" spans="1:26" ht="15.75" customHeight="1" x14ac:dyDescent="0.25">
      <c r="A528" s="123"/>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row>
    <row r="529" spans="1:26" ht="15.75" customHeight="1" x14ac:dyDescent="0.25">
      <c r="A529" s="123"/>
      <c r="B529" s="123"/>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row>
    <row r="530" spans="1:26" ht="15.75" customHeight="1" x14ac:dyDescent="0.25">
      <c r="A530" s="123"/>
      <c r="B530" s="123"/>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row>
    <row r="531" spans="1:26" ht="15.75" customHeight="1" x14ac:dyDescent="0.25">
      <c r="A531" s="123"/>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row>
    <row r="532" spans="1:26" ht="15.75" customHeight="1" x14ac:dyDescent="0.25">
      <c r="A532" s="123"/>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row>
    <row r="533" spans="1:26" ht="15.75" customHeight="1" x14ac:dyDescent="0.25">
      <c r="A533" s="123"/>
      <c r="B533" s="123"/>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row>
    <row r="534" spans="1:26" ht="15.75" customHeight="1" x14ac:dyDescent="0.25">
      <c r="A534" s="123"/>
      <c r="B534" s="123"/>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row>
    <row r="535" spans="1:26" ht="15.75" customHeight="1" x14ac:dyDescent="0.25">
      <c r="A535" s="123"/>
      <c r="B535" s="123"/>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row>
    <row r="536" spans="1:26" ht="15.75" customHeight="1" x14ac:dyDescent="0.25">
      <c r="A536" s="123"/>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row>
    <row r="537" spans="1:26" ht="15.75" customHeight="1" x14ac:dyDescent="0.25">
      <c r="A537" s="123"/>
      <c r="B537" s="123"/>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row>
    <row r="538" spans="1:26" ht="15.75" customHeight="1" x14ac:dyDescent="0.25">
      <c r="A538" s="123"/>
      <c r="B538" s="123"/>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row>
    <row r="539" spans="1:26" ht="15.75" customHeight="1" x14ac:dyDescent="0.25">
      <c r="A539" s="123"/>
      <c r="B539" s="123"/>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row>
    <row r="540" spans="1:26" ht="15.75" customHeight="1" x14ac:dyDescent="0.25">
      <c r="A540" s="123"/>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row>
    <row r="541" spans="1:26" ht="15.75" customHeight="1" x14ac:dyDescent="0.25">
      <c r="A541" s="123"/>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row>
    <row r="542" spans="1:26" ht="15.75" customHeight="1" x14ac:dyDescent="0.25">
      <c r="A542" s="123"/>
      <c r="B542" s="123"/>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row>
    <row r="543" spans="1:26" ht="15.75" customHeight="1" x14ac:dyDescent="0.25">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row>
    <row r="544" spans="1:26" ht="15.75" customHeight="1" x14ac:dyDescent="0.25">
      <c r="A544" s="123"/>
      <c r="B544" s="123"/>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row>
    <row r="545" spans="1:26" ht="15.75" customHeight="1" x14ac:dyDescent="0.25">
      <c r="A545" s="123"/>
      <c r="B545" s="123"/>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row>
    <row r="546" spans="1:26" ht="15.75" customHeight="1" x14ac:dyDescent="0.25">
      <c r="A546" s="123"/>
      <c r="B546" s="123"/>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row>
    <row r="547" spans="1:26" ht="15.75" customHeight="1" x14ac:dyDescent="0.25">
      <c r="A547" s="123"/>
      <c r="B547" s="123"/>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row>
    <row r="548" spans="1:26" ht="15.75" customHeight="1" x14ac:dyDescent="0.25">
      <c r="A548" s="123"/>
      <c r="B548" s="123"/>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row>
    <row r="549" spans="1:26" ht="15.75" customHeight="1" x14ac:dyDescent="0.25">
      <c r="A549" s="123"/>
      <c r="B549" s="123"/>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row>
    <row r="550" spans="1:26" ht="15.75" customHeight="1" x14ac:dyDescent="0.25">
      <c r="A550" s="123"/>
      <c r="B550" s="123"/>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row>
    <row r="551" spans="1:26" ht="15.75" customHeight="1" x14ac:dyDescent="0.25">
      <c r="A551" s="123"/>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row>
    <row r="552" spans="1:26" ht="15.75" customHeight="1" x14ac:dyDescent="0.25">
      <c r="A552" s="123"/>
      <c r="B552" s="123"/>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row>
    <row r="553" spans="1:26" ht="15.75" customHeight="1" x14ac:dyDescent="0.25">
      <c r="A553" s="123"/>
      <c r="B553" s="123"/>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row>
    <row r="554" spans="1:26" ht="15.75" customHeight="1" x14ac:dyDescent="0.25">
      <c r="A554" s="123"/>
      <c r="B554" s="123"/>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row>
    <row r="555" spans="1:26" ht="15.75" customHeight="1" x14ac:dyDescent="0.25">
      <c r="A555" s="123"/>
      <c r="B555" s="123"/>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row>
    <row r="556" spans="1:26" ht="15.75" customHeight="1" x14ac:dyDescent="0.25">
      <c r="A556" s="123"/>
      <c r="B556" s="123"/>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row>
    <row r="557" spans="1:26" ht="15.75" customHeight="1" x14ac:dyDescent="0.25">
      <c r="A557" s="123"/>
      <c r="B557" s="123"/>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row>
    <row r="558" spans="1:26" ht="15.75" customHeight="1" x14ac:dyDescent="0.25">
      <c r="A558" s="123"/>
      <c r="B558" s="123"/>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row>
    <row r="559" spans="1:26" ht="15.75" customHeight="1" x14ac:dyDescent="0.25">
      <c r="A559" s="123"/>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row>
    <row r="560" spans="1:26" ht="15.75" customHeight="1" x14ac:dyDescent="0.25">
      <c r="A560" s="123"/>
      <c r="B560" s="123"/>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row>
    <row r="561" spans="1:26" ht="15.75" customHeight="1" x14ac:dyDescent="0.25">
      <c r="A561" s="123"/>
      <c r="B561" s="123"/>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row>
    <row r="562" spans="1:26" ht="15.75" customHeight="1" x14ac:dyDescent="0.25">
      <c r="A562" s="123"/>
      <c r="B562" s="123"/>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row>
    <row r="563" spans="1:26" ht="15.75" customHeight="1" x14ac:dyDescent="0.25">
      <c r="A563" s="123"/>
      <c r="B563" s="123"/>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row>
    <row r="564" spans="1:26" ht="15.75" customHeight="1" x14ac:dyDescent="0.25">
      <c r="A564" s="123"/>
      <c r="B564" s="123"/>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row>
    <row r="565" spans="1:26" ht="15.75" customHeight="1" x14ac:dyDescent="0.25">
      <c r="A565" s="123"/>
      <c r="B565" s="123"/>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row>
    <row r="566" spans="1:26" ht="15.75" customHeight="1" x14ac:dyDescent="0.25">
      <c r="A566" s="123"/>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row>
    <row r="567" spans="1:26" ht="15.75" customHeight="1" x14ac:dyDescent="0.25">
      <c r="A567" s="123"/>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row>
    <row r="568" spans="1:26" ht="15.75" customHeight="1" x14ac:dyDescent="0.25">
      <c r="A568" s="123"/>
      <c r="B568" s="123"/>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row>
    <row r="569" spans="1:26" ht="15.75" customHeight="1" x14ac:dyDescent="0.25">
      <c r="A569" s="123"/>
      <c r="B569" s="123"/>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row>
    <row r="570" spans="1:26" ht="15.75" customHeight="1" x14ac:dyDescent="0.25">
      <c r="A570" s="123"/>
      <c r="B570" s="123"/>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row>
    <row r="571" spans="1:26" ht="15.75" customHeight="1" x14ac:dyDescent="0.25">
      <c r="A571" s="123"/>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row>
    <row r="572" spans="1:26" ht="15.75" customHeight="1" x14ac:dyDescent="0.25">
      <c r="A572" s="123"/>
      <c r="B572" s="123"/>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row>
    <row r="573" spans="1:26" ht="15.75" customHeight="1" x14ac:dyDescent="0.25">
      <c r="A573" s="123"/>
      <c r="B573" s="123"/>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row>
    <row r="574" spans="1:26" ht="15.75" customHeight="1" x14ac:dyDescent="0.25">
      <c r="A574" s="123"/>
      <c r="B574" s="123"/>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row>
    <row r="575" spans="1:26" ht="15.75" customHeight="1" x14ac:dyDescent="0.25">
      <c r="A575" s="123"/>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row>
    <row r="576" spans="1:26" ht="15.75" customHeight="1" x14ac:dyDescent="0.25">
      <c r="A576" s="123"/>
      <c r="B576" s="123"/>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row>
    <row r="577" spans="1:26" ht="15.75" customHeight="1" x14ac:dyDescent="0.25">
      <c r="A577" s="123"/>
      <c r="B577" s="123"/>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row>
    <row r="578" spans="1:26" ht="15.75" customHeight="1" x14ac:dyDescent="0.25">
      <c r="A578" s="123"/>
      <c r="B578" s="123"/>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row>
    <row r="579" spans="1:26" ht="15.75" customHeight="1" x14ac:dyDescent="0.25">
      <c r="A579" s="123"/>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row>
    <row r="580" spans="1:26" ht="15.75" customHeight="1" x14ac:dyDescent="0.25">
      <c r="A580" s="123"/>
      <c r="B580" s="123"/>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row>
    <row r="581" spans="1:26" ht="15.75" customHeight="1" x14ac:dyDescent="0.25">
      <c r="A581" s="123"/>
      <c r="B581" s="123"/>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row>
    <row r="582" spans="1:26" ht="15.75" customHeight="1" x14ac:dyDescent="0.25">
      <c r="A582" s="123"/>
      <c r="B582" s="123"/>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row>
    <row r="583" spans="1:26" ht="15.75" customHeight="1" x14ac:dyDescent="0.25">
      <c r="A583" s="123"/>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row>
    <row r="584" spans="1:26" ht="15.75" customHeight="1" x14ac:dyDescent="0.25">
      <c r="A584" s="123"/>
      <c r="B584" s="123"/>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row>
    <row r="585" spans="1:26" ht="15.75" customHeight="1" x14ac:dyDescent="0.25">
      <c r="A585" s="123"/>
      <c r="B585" s="123"/>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row>
    <row r="586" spans="1:26" ht="15.75" customHeight="1" x14ac:dyDescent="0.25">
      <c r="A586" s="123"/>
      <c r="B586" s="123"/>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row>
    <row r="587" spans="1:26" ht="15.75" customHeight="1" x14ac:dyDescent="0.25">
      <c r="A587" s="123"/>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row>
    <row r="588" spans="1:26" ht="15.75" customHeight="1" x14ac:dyDescent="0.25">
      <c r="A588" s="123"/>
      <c r="B588" s="123"/>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row>
    <row r="589" spans="1:26" ht="15.75" customHeight="1" x14ac:dyDescent="0.25">
      <c r="A589" s="123"/>
      <c r="B589" s="123"/>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row>
    <row r="590" spans="1:26" ht="15.75" customHeight="1" x14ac:dyDescent="0.25">
      <c r="A590" s="123"/>
      <c r="B590" s="123"/>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row>
    <row r="591" spans="1:26" ht="15.75" customHeight="1" x14ac:dyDescent="0.25">
      <c r="A591" s="123"/>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row>
    <row r="592" spans="1:26" ht="15.75" customHeight="1" x14ac:dyDescent="0.25">
      <c r="A592" s="123"/>
      <c r="B592" s="123"/>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row>
    <row r="593" spans="1:26" ht="15.75" customHeight="1" x14ac:dyDescent="0.25">
      <c r="A593" s="123"/>
      <c r="B593" s="123"/>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row>
    <row r="594" spans="1:26" ht="15.75" customHeight="1" x14ac:dyDescent="0.25">
      <c r="A594" s="123"/>
      <c r="B594" s="123"/>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row>
    <row r="595" spans="1:26" ht="15.75" customHeight="1" x14ac:dyDescent="0.25">
      <c r="A595" s="123"/>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row>
    <row r="596" spans="1:26" ht="15.75" customHeight="1" x14ac:dyDescent="0.25">
      <c r="A596" s="123"/>
      <c r="B596" s="123"/>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row>
    <row r="597" spans="1:26" ht="15.75" customHeight="1" x14ac:dyDescent="0.25">
      <c r="A597" s="123"/>
      <c r="B597" s="123"/>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row>
    <row r="598" spans="1:26" ht="15.75" customHeight="1" x14ac:dyDescent="0.25">
      <c r="A598" s="123"/>
      <c r="B598" s="123"/>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row>
    <row r="599" spans="1:26" ht="15.75" customHeight="1" x14ac:dyDescent="0.25">
      <c r="A599" s="123"/>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row>
    <row r="600" spans="1:26" ht="15.75" customHeight="1" x14ac:dyDescent="0.25">
      <c r="A600" s="123"/>
      <c r="B600" s="123"/>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row>
    <row r="601" spans="1:26" ht="15.75" customHeight="1" x14ac:dyDescent="0.25">
      <c r="A601" s="123"/>
      <c r="B601" s="123"/>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row>
    <row r="602" spans="1:26" ht="15.75" customHeight="1" x14ac:dyDescent="0.25">
      <c r="A602" s="123"/>
      <c r="B602" s="123"/>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row>
    <row r="603" spans="1:26" ht="15.75" customHeight="1" x14ac:dyDescent="0.25">
      <c r="A603" s="123"/>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row>
    <row r="604" spans="1:26" ht="15.75" customHeight="1" x14ac:dyDescent="0.25">
      <c r="A604" s="123"/>
      <c r="B604" s="123"/>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row>
    <row r="605" spans="1:26" ht="15.75" customHeight="1" x14ac:dyDescent="0.25">
      <c r="A605" s="123"/>
      <c r="B605" s="123"/>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row>
    <row r="606" spans="1:26" ht="15.75" customHeight="1" x14ac:dyDescent="0.25">
      <c r="A606" s="123"/>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row>
    <row r="607" spans="1:26" ht="15.75" customHeight="1" x14ac:dyDescent="0.25">
      <c r="A607" s="123"/>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row>
    <row r="608" spans="1:26" ht="15.75" customHeight="1" x14ac:dyDescent="0.25">
      <c r="A608" s="123"/>
      <c r="B608" s="123"/>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row>
    <row r="609" spans="1:26" ht="15.75" customHeight="1" x14ac:dyDescent="0.25">
      <c r="A609" s="123"/>
      <c r="B609" s="123"/>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row>
    <row r="610" spans="1:26" ht="15.75" customHeight="1" x14ac:dyDescent="0.25">
      <c r="A610" s="123"/>
      <c r="B610" s="123"/>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row>
    <row r="611" spans="1:26" ht="15.75" customHeight="1" x14ac:dyDescent="0.25">
      <c r="A611" s="123"/>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row>
    <row r="612" spans="1:26" ht="15.75" customHeight="1" x14ac:dyDescent="0.25">
      <c r="A612" s="123"/>
      <c r="B612" s="123"/>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row>
    <row r="613" spans="1:26" ht="15.75" customHeight="1" x14ac:dyDescent="0.25">
      <c r="A613" s="123"/>
      <c r="B613" s="123"/>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row>
    <row r="614" spans="1:26" ht="15.75" customHeight="1" x14ac:dyDescent="0.25">
      <c r="A614" s="123"/>
      <c r="B614" s="123"/>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row>
    <row r="615" spans="1:26" ht="15.75" customHeight="1" x14ac:dyDescent="0.25">
      <c r="A615" s="123"/>
      <c r="B615" s="123"/>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row>
    <row r="616" spans="1:26" ht="15.75" customHeight="1" x14ac:dyDescent="0.25">
      <c r="A616" s="123"/>
      <c r="B616" s="123"/>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row>
    <row r="617" spans="1:26" ht="15.75" customHeight="1" x14ac:dyDescent="0.25">
      <c r="A617" s="123"/>
      <c r="B617" s="123"/>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row>
    <row r="618" spans="1:26" ht="15.75" customHeight="1" x14ac:dyDescent="0.25">
      <c r="A618" s="123"/>
      <c r="B618" s="123"/>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row>
    <row r="619" spans="1:26" ht="15.75" customHeight="1" x14ac:dyDescent="0.25">
      <c r="A619" s="123"/>
      <c r="B619" s="123"/>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row>
    <row r="620" spans="1:26" ht="15.75" customHeight="1" x14ac:dyDescent="0.25">
      <c r="A620" s="123"/>
      <c r="B620" s="123"/>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row>
    <row r="621" spans="1:26" ht="15.75" customHeight="1" x14ac:dyDescent="0.25">
      <c r="A621" s="123"/>
      <c r="B621" s="123"/>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row>
    <row r="622" spans="1:26" ht="15.75" customHeight="1" x14ac:dyDescent="0.25">
      <c r="A622" s="123"/>
      <c r="B622" s="123"/>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row>
    <row r="623" spans="1:26" ht="15.75" customHeight="1" x14ac:dyDescent="0.25">
      <c r="A623" s="123"/>
      <c r="B623" s="123"/>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row>
    <row r="624" spans="1:26" ht="15.75" customHeight="1" x14ac:dyDescent="0.25">
      <c r="A624" s="123"/>
      <c r="B624" s="123"/>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row>
    <row r="625" spans="1:26" ht="15.75" customHeight="1" x14ac:dyDescent="0.25">
      <c r="A625" s="123"/>
      <c r="B625" s="123"/>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row>
    <row r="626" spans="1:26" ht="15.75" customHeight="1" x14ac:dyDescent="0.25">
      <c r="A626" s="123"/>
      <c r="B626" s="123"/>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row>
    <row r="627" spans="1:26" ht="15.75" customHeight="1" x14ac:dyDescent="0.25">
      <c r="A627" s="123"/>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row>
    <row r="628" spans="1:26" ht="15.75" customHeight="1" x14ac:dyDescent="0.25">
      <c r="A628" s="123"/>
      <c r="B628" s="123"/>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row>
    <row r="629" spans="1:26" ht="15.75" customHeight="1" x14ac:dyDescent="0.25">
      <c r="A629" s="123"/>
      <c r="B629" s="123"/>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row>
    <row r="630" spans="1:26" ht="15.75" customHeight="1" x14ac:dyDescent="0.25">
      <c r="A630" s="123"/>
      <c r="B630" s="123"/>
      <c r="C630" s="123"/>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row>
    <row r="631" spans="1:26" ht="15.75" customHeight="1" x14ac:dyDescent="0.25">
      <c r="A631" s="123"/>
      <c r="B631" s="123"/>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row>
    <row r="632" spans="1:26" ht="15.75" customHeight="1" x14ac:dyDescent="0.25">
      <c r="A632" s="123"/>
      <c r="B632" s="123"/>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row>
    <row r="633" spans="1:26" ht="15.75" customHeight="1" x14ac:dyDescent="0.25">
      <c r="A633" s="123"/>
      <c r="B633" s="123"/>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row>
    <row r="634" spans="1:26" ht="15.75" customHeight="1" x14ac:dyDescent="0.25">
      <c r="A634" s="123"/>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row>
    <row r="635" spans="1:26" ht="15.75" customHeight="1" x14ac:dyDescent="0.25">
      <c r="A635" s="123"/>
      <c r="B635" s="123"/>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row>
    <row r="636" spans="1:26" ht="15.75" customHeight="1" x14ac:dyDescent="0.25">
      <c r="A636" s="123"/>
      <c r="B636" s="123"/>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row>
    <row r="637" spans="1:26" ht="15.75" customHeight="1" x14ac:dyDescent="0.25">
      <c r="A637" s="123"/>
      <c r="B637" s="123"/>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row>
    <row r="638" spans="1:26" ht="15.75" customHeight="1" x14ac:dyDescent="0.25">
      <c r="A638" s="123"/>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row>
    <row r="639" spans="1:26" ht="15.75" customHeight="1" x14ac:dyDescent="0.25">
      <c r="A639" s="123"/>
      <c r="B639" s="123"/>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row>
    <row r="640" spans="1:26" ht="15.75" customHeight="1" x14ac:dyDescent="0.25">
      <c r="A640" s="123"/>
      <c r="B640" s="123"/>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row>
    <row r="641" spans="1:26" ht="15.75" customHeight="1" x14ac:dyDescent="0.25">
      <c r="A641" s="123"/>
      <c r="B641" s="123"/>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row>
    <row r="642" spans="1:26" ht="15.75" customHeight="1" x14ac:dyDescent="0.25">
      <c r="A642" s="123"/>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row>
    <row r="643" spans="1:26" ht="15.75" customHeight="1" x14ac:dyDescent="0.25">
      <c r="A643" s="123"/>
      <c r="B643" s="123"/>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row>
    <row r="644" spans="1:26" ht="15.75" customHeight="1" x14ac:dyDescent="0.25">
      <c r="A644" s="123"/>
      <c r="B644" s="123"/>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row>
    <row r="645" spans="1:26" ht="15.75" customHeight="1" x14ac:dyDescent="0.25">
      <c r="A645" s="123"/>
      <c r="B645" s="123"/>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row>
    <row r="646" spans="1:26" ht="15.75" customHeight="1" x14ac:dyDescent="0.25">
      <c r="A646" s="123"/>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row>
    <row r="647" spans="1:26" ht="15.75" customHeight="1" x14ac:dyDescent="0.25">
      <c r="A647" s="123"/>
      <c r="B647" s="123"/>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row>
    <row r="648" spans="1:26" ht="15.75" customHeight="1" x14ac:dyDescent="0.25">
      <c r="A648" s="123"/>
      <c r="B648" s="123"/>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row>
    <row r="649" spans="1:26" ht="15.75" customHeight="1" x14ac:dyDescent="0.25">
      <c r="A649" s="123"/>
      <c r="B649" s="123"/>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row>
    <row r="650" spans="1:26" ht="15.75" customHeight="1" x14ac:dyDescent="0.25">
      <c r="A650" s="123"/>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row>
    <row r="651" spans="1:26" ht="15.75" customHeight="1" x14ac:dyDescent="0.25">
      <c r="A651" s="123"/>
      <c r="B651" s="123"/>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row>
    <row r="652" spans="1:26" ht="15.75" customHeight="1" x14ac:dyDescent="0.25">
      <c r="A652" s="123"/>
      <c r="B652" s="123"/>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row>
    <row r="653" spans="1:26" ht="15.75" customHeight="1" x14ac:dyDescent="0.25">
      <c r="A653" s="123"/>
      <c r="B653" s="123"/>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row>
    <row r="654" spans="1:26" ht="15.75" customHeight="1" x14ac:dyDescent="0.25">
      <c r="A654" s="123"/>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row>
    <row r="655" spans="1:26" ht="15.75" customHeight="1" x14ac:dyDescent="0.25">
      <c r="A655" s="123"/>
      <c r="B655" s="123"/>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row>
    <row r="656" spans="1:26" ht="15.75" customHeight="1" x14ac:dyDescent="0.25">
      <c r="A656" s="123"/>
      <c r="B656" s="123"/>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row>
    <row r="657" spans="1:26" ht="15.75" customHeight="1" x14ac:dyDescent="0.25">
      <c r="A657" s="123"/>
      <c r="B657" s="123"/>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row>
    <row r="658" spans="1:26" ht="15.75" customHeight="1" x14ac:dyDescent="0.25">
      <c r="A658" s="123"/>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row>
    <row r="659" spans="1:26" ht="15.75" customHeight="1" x14ac:dyDescent="0.25">
      <c r="A659" s="123"/>
      <c r="B659" s="123"/>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row>
    <row r="660" spans="1:26" ht="15.75" customHeight="1" x14ac:dyDescent="0.25">
      <c r="A660" s="123"/>
      <c r="B660" s="123"/>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row>
    <row r="661" spans="1:26" ht="15.75" customHeight="1" x14ac:dyDescent="0.25">
      <c r="A661" s="123"/>
      <c r="B661" s="123"/>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row>
    <row r="662" spans="1:26" ht="15.75" customHeight="1" x14ac:dyDescent="0.25">
      <c r="A662" s="123"/>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row>
    <row r="663" spans="1:26" ht="15.75" customHeight="1" x14ac:dyDescent="0.25">
      <c r="A663" s="123"/>
      <c r="B663" s="123"/>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3"/>
    </row>
    <row r="664" spans="1:26" ht="15.75" customHeight="1" x14ac:dyDescent="0.25">
      <c r="A664" s="123"/>
      <c r="B664" s="123"/>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row>
    <row r="665" spans="1:26" ht="15.75" customHeight="1" x14ac:dyDescent="0.25">
      <c r="A665" s="123"/>
      <c r="B665" s="123"/>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row>
    <row r="666" spans="1:26" ht="15.75" customHeight="1" x14ac:dyDescent="0.25">
      <c r="A666" s="123"/>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row>
    <row r="667" spans="1:26" ht="15.75" customHeight="1" x14ac:dyDescent="0.25">
      <c r="A667" s="123"/>
      <c r="B667" s="123"/>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row>
    <row r="668" spans="1:26" ht="15.75" customHeight="1" x14ac:dyDescent="0.25">
      <c r="A668" s="123"/>
      <c r="B668" s="123"/>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row>
    <row r="669" spans="1:26" ht="15.75" customHeight="1" x14ac:dyDescent="0.25">
      <c r="A669" s="123"/>
      <c r="B669" s="123"/>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row>
    <row r="670" spans="1:26" ht="15.75" customHeight="1" x14ac:dyDescent="0.25">
      <c r="A670" s="123"/>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row>
    <row r="671" spans="1:26" ht="15.75" customHeight="1" x14ac:dyDescent="0.25">
      <c r="A671" s="123"/>
      <c r="B671" s="123"/>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row>
    <row r="672" spans="1:26" ht="15.75" customHeight="1" x14ac:dyDescent="0.25">
      <c r="A672" s="123"/>
      <c r="B672" s="123"/>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row>
    <row r="673" spans="1:26" ht="15.75" customHeight="1" x14ac:dyDescent="0.25">
      <c r="A673" s="123"/>
      <c r="B673" s="123"/>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row>
    <row r="674" spans="1:26" ht="15.75" customHeight="1" x14ac:dyDescent="0.25">
      <c r="A674" s="123"/>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row>
    <row r="675" spans="1:26" ht="15.75" customHeight="1" x14ac:dyDescent="0.25">
      <c r="A675" s="123"/>
      <c r="B675" s="123"/>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row>
    <row r="676" spans="1:26" ht="15.75" customHeight="1" x14ac:dyDescent="0.25">
      <c r="A676" s="123"/>
      <c r="B676" s="123"/>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row>
    <row r="677" spans="1:26" ht="15.75" customHeight="1" x14ac:dyDescent="0.25">
      <c r="A677" s="123"/>
      <c r="B677" s="123"/>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row>
    <row r="678" spans="1:26" ht="15.75" customHeight="1" x14ac:dyDescent="0.25">
      <c r="A678" s="123"/>
      <c r="B678" s="123"/>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row>
    <row r="679" spans="1:26" ht="15.75" customHeight="1" x14ac:dyDescent="0.25">
      <c r="A679" s="123"/>
      <c r="B679" s="12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row>
    <row r="680" spans="1:26" ht="15.75" customHeight="1" x14ac:dyDescent="0.25">
      <c r="A680" s="123"/>
      <c r="B680" s="123"/>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row>
    <row r="681" spans="1:26" ht="15.75" customHeight="1" x14ac:dyDescent="0.25">
      <c r="A681" s="123"/>
      <c r="B681" s="123"/>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row>
    <row r="682" spans="1:26" ht="15.75" customHeight="1" x14ac:dyDescent="0.25">
      <c r="A682" s="123"/>
      <c r="B682" s="123"/>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row>
    <row r="683" spans="1:26" ht="15.75" customHeight="1" x14ac:dyDescent="0.25">
      <c r="A683" s="123"/>
      <c r="B683" s="123"/>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row>
    <row r="684" spans="1:26" ht="15.75" customHeight="1" x14ac:dyDescent="0.25">
      <c r="A684" s="123"/>
      <c r="B684" s="123"/>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row>
    <row r="685" spans="1:26" ht="15.75" customHeight="1" x14ac:dyDescent="0.25">
      <c r="A685" s="123"/>
      <c r="B685" s="123"/>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row>
    <row r="686" spans="1:26" ht="15.75" customHeight="1" x14ac:dyDescent="0.25">
      <c r="A686" s="123"/>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row>
    <row r="687" spans="1:26" ht="15.75" customHeight="1" x14ac:dyDescent="0.25">
      <c r="A687" s="123"/>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row>
    <row r="688" spans="1:26" ht="15.75" customHeight="1" x14ac:dyDescent="0.25">
      <c r="A688" s="123"/>
      <c r="B688" s="123"/>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row>
    <row r="689" spans="1:26" ht="15.75" customHeight="1" x14ac:dyDescent="0.25">
      <c r="A689" s="123"/>
      <c r="B689" s="123"/>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row>
    <row r="690" spans="1:26" ht="15.75" customHeight="1" x14ac:dyDescent="0.25">
      <c r="A690" s="123"/>
      <c r="B690" s="123"/>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row>
    <row r="691" spans="1:26" ht="15.75" customHeight="1" x14ac:dyDescent="0.25">
      <c r="A691" s="123"/>
      <c r="B691" s="123"/>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row>
    <row r="692" spans="1:26" ht="15.75" customHeight="1" x14ac:dyDescent="0.25">
      <c r="A692" s="123"/>
      <c r="B692" s="123"/>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row>
    <row r="693" spans="1:26" ht="15.75" customHeight="1" x14ac:dyDescent="0.25">
      <c r="A693" s="123"/>
      <c r="B693" s="123"/>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row>
    <row r="694" spans="1:26" ht="15.75" customHeight="1" x14ac:dyDescent="0.25">
      <c r="A694" s="123"/>
      <c r="B694" s="123"/>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row>
    <row r="695" spans="1:26" ht="15.75" customHeight="1" x14ac:dyDescent="0.25">
      <c r="A695" s="123"/>
      <c r="B695" s="123"/>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row>
    <row r="696" spans="1:26" ht="15.75" customHeight="1" x14ac:dyDescent="0.25">
      <c r="A696" s="123"/>
      <c r="B696" s="123"/>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row>
    <row r="697" spans="1:26" ht="15.75" customHeight="1" x14ac:dyDescent="0.25">
      <c r="A697" s="123"/>
      <c r="B697" s="123"/>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row>
    <row r="698" spans="1:26" ht="15.75" customHeight="1" x14ac:dyDescent="0.25">
      <c r="A698" s="123"/>
      <c r="B698" s="123"/>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row>
    <row r="699" spans="1:26" ht="15.75" customHeight="1" x14ac:dyDescent="0.25">
      <c r="A699" s="123"/>
      <c r="B699" s="123"/>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row>
    <row r="700" spans="1:26" ht="15.75" customHeight="1" x14ac:dyDescent="0.25">
      <c r="A700" s="123"/>
      <c r="B700" s="123"/>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row>
    <row r="701" spans="1:26" ht="15.75" customHeight="1" x14ac:dyDescent="0.25">
      <c r="A701" s="123"/>
      <c r="B701" s="123"/>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row>
    <row r="702" spans="1:26" ht="15.75" customHeight="1" x14ac:dyDescent="0.25">
      <c r="A702" s="123"/>
      <c r="B702" s="123"/>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row>
    <row r="703" spans="1:26" ht="15.75" customHeight="1" x14ac:dyDescent="0.25">
      <c r="A703" s="123"/>
      <c r="B703" s="123"/>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row>
    <row r="704" spans="1:26" ht="15.75" customHeight="1" x14ac:dyDescent="0.25">
      <c r="A704" s="123"/>
      <c r="B704" s="123"/>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row>
    <row r="705" spans="1:26" ht="15.75" customHeight="1" x14ac:dyDescent="0.25">
      <c r="A705" s="123"/>
      <c r="B705" s="123"/>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row>
    <row r="706" spans="1:26" ht="15.75" customHeight="1" x14ac:dyDescent="0.25">
      <c r="A706" s="123"/>
      <c r="B706" s="123"/>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row>
    <row r="707" spans="1:26" ht="15.75" customHeight="1" x14ac:dyDescent="0.25">
      <c r="A707" s="123"/>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row>
    <row r="708" spans="1:26" ht="15.75" customHeight="1" x14ac:dyDescent="0.25">
      <c r="A708" s="123"/>
      <c r="B708" s="123"/>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row>
    <row r="709" spans="1:26" ht="15.75" customHeight="1" x14ac:dyDescent="0.25">
      <c r="A709" s="123"/>
      <c r="B709" s="123"/>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row>
    <row r="710" spans="1:26" ht="15.75" customHeight="1" x14ac:dyDescent="0.25">
      <c r="A710" s="123"/>
      <c r="B710" s="123"/>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row>
    <row r="711" spans="1:26" ht="15.75" customHeight="1" x14ac:dyDescent="0.25">
      <c r="A711" s="123"/>
      <c r="B711" s="123"/>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row>
    <row r="712" spans="1:26" ht="15.75" customHeight="1" x14ac:dyDescent="0.25">
      <c r="A712" s="123"/>
      <c r="B712" s="123"/>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row>
    <row r="713" spans="1:26" ht="15.75" customHeight="1" x14ac:dyDescent="0.25">
      <c r="A713" s="123"/>
      <c r="B713" s="123"/>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row>
    <row r="714" spans="1:26" ht="15.75" customHeight="1" x14ac:dyDescent="0.25">
      <c r="A714" s="123"/>
      <c r="B714" s="123"/>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row>
    <row r="715" spans="1:26" ht="15.75" customHeight="1" x14ac:dyDescent="0.25">
      <c r="A715" s="123"/>
      <c r="B715" s="123"/>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row>
    <row r="716" spans="1:26" ht="15.75" customHeight="1" x14ac:dyDescent="0.25">
      <c r="A716" s="123"/>
      <c r="B716" s="123"/>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row>
    <row r="717" spans="1:26" ht="15.75" customHeight="1" x14ac:dyDescent="0.25">
      <c r="A717" s="123"/>
      <c r="B717" s="123"/>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row>
    <row r="718" spans="1:26" ht="15.75" customHeight="1" x14ac:dyDescent="0.25">
      <c r="A718" s="123"/>
      <c r="B718" s="123"/>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row>
    <row r="719" spans="1:26" ht="15.75" customHeight="1" x14ac:dyDescent="0.25">
      <c r="A719" s="123"/>
      <c r="B719" s="123"/>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row>
    <row r="720" spans="1:26" ht="15.75" customHeight="1" x14ac:dyDescent="0.25">
      <c r="A720" s="123"/>
      <c r="B720" s="123"/>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row>
    <row r="721" spans="1:26" ht="15.75" customHeight="1" x14ac:dyDescent="0.25">
      <c r="A721" s="123"/>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row>
    <row r="722" spans="1:26" ht="15.75" customHeight="1" x14ac:dyDescent="0.25">
      <c r="A722" s="123"/>
      <c r="B722" s="123"/>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row>
    <row r="723" spans="1:26" ht="15.75" customHeight="1" x14ac:dyDescent="0.25">
      <c r="A723" s="123"/>
      <c r="B723" s="123"/>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row>
    <row r="724" spans="1:26" ht="15.75" customHeight="1" x14ac:dyDescent="0.25">
      <c r="A724" s="123"/>
      <c r="B724" s="123"/>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row>
    <row r="725" spans="1:26" ht="15.75" customHeight="1" x14ac:dyDescent="0.25">
      <c r="A725" s="123"/>
      <c r="B725" s="123"/>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row>
    <row r="726" spans="1:26" ht="15.75" customHeight="1" x14ac:dyDescent="0.25">
      <c r="A726" s="123"/>
      <c r="B726" s="123"/>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row>
    <row r="727" spans="1:26" ht="15.75" customHeight="1" x14ac:dyDescent="0.25">
      <c r="A727" s="123"/>
      <c r="B727" s="123"/>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row>
    <row r="728" spans="1:26" ht="15.75" customHeight="1" x14ac:dyDescent="0.25">
      <c r="A728" s="123"/>
      <c r="B728" s="123"/>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row>
    <row r="729" spans="1:26" ht="15.75" customHeight="1" x14ac:dyDescent="0.25">
      <c r="A729" s="123"/>
      <c r="B729" s="123"/>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row>
    <row r="730" spans="1:26" ht="15.75" customHeight="1" x14ac:dyDescent="0.25">
      <c r="A730" s="123"/>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row>
    <row r="731" spans="1:26" ht="15.75" customHeight="1" x14ac:dyDescent="0.25">
      <c r="A731" s="123"/>
      <c r="B731" s="123"/>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row>
    <row r="732" spans="1:26" ht="15.75" customHeight="1" x14ac:dyDescent="0.25">
      <c r="A732" s="123"/>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row>
    <row r="733" spans="1:26" ht="15.75" customHeight="1" x14ac:dyDescent="0.25">
      <c r="A733" s="123"/>
      <c r="B733" s="123"/>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row>
    <row r="734" spans="1:26" ht="15.75" customHeight="1" x14ac:dyDescent="0.25">
      <c r="A734" s="123"/>
      <c r="B734" s="123"/>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row>
    <row r="735" spans="1:26" ht="15.75" customHeight="1" x14ac:dyDescent="0.25">
      <c r="A735" s="123"/>
      <c r="B735" s="123"/>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row>
    <row r="736" spans="1:26" ht="15.75" customHeight="1" x14ac:dyDescent="0.25">
      <c r="A736" s="123"/>
      <c r="B736" s="123"/>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row>
    <row r="737" spans="1:26" ht="15.75" customHeight="1" x14ac:dyDescent="0.25">
      <c r="A737" s="123"/>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row>
    <row r="738" spans="1:26" ht="15.75" customHeight="1" x14ac:dyDescent="0.25">
      <c r="A738" s="123"/>
      <c r="B738" s="123"/>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row>
    <row r="739" spans="1:26" ht="15.75" customHeight="1" x14ac:dyDescent="0.25">
      <c r="A739" s="123"/>
      <c r="B739" s="123"/>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row>
    <row r="740" spans="1:26" ht="15.75" customHeight="1" x14ac:dyDescent="0.25">
      <c r="A740" s="123"/>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row>
    <row r="741" spans="1:26" ht="15.75" customHeight="1" x14ac:dyDescent="0.25">
      <c r="A741" s="123"/>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row>
    <row r="742" spans="1:26" ht="15.75" customHeight="1" x14ac:dyDescent="0.25">
      <c r="A742" s="123"/>
      <c r="B742" s="123"/>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row>
    <row r="743" spans="1:26" ht="15.75" customHeight="1" x14ac:dyDescent="0.25">
      <c r="A743" s="123"/>
      <c r="B743" s="123"/>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row>
    <row r="744" spans="1:26" ht="15.75" customHeight="1" x14ac:dyDescent="0.25">
      <c r="A744" s="123"/>
      <c r="B744" s="123"/>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row>
    <row r="745" spans="1:26" ht="15.75" customHeight="1" x14ac:dyDescent="0.25">
      <c r="A745" s="123"/>
      <c r="B745" s="123"/>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row>
    <row r="746" spans="1:26" ht="15.75" customHeight="1" x14ac:dyDescent="0.25">
      <c r="A746" s="123"/>
      <c r="B746" s="123"/>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row>
    <row r="747" spans="1:26" ht="15.75" customHeight="1" x14ac:dyDescent="0.25">
      <c r="A747" s="123"/>
      <c r="B747" s="123"/>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row>
    <row r="748" spans="1:26" ht="15.75" customHeight="1" x14ac:dyDescent="0.25">
      <c r="A748" s="123"/>
      <c r="B748" s="123"/>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row>
    <row r="749" spans="1:26" ht="15.75" customHeight="1" x14ac:dyDescent="0.25">
      <c r="A749" s="123"/>
      <c r="B749" s="123"/>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row>
    <row r="750" spans="1:26" ht="15.75" customHeight="1" x14ac:dyDescent="0.25">
      <c r="A750" s="123"/>
      <c r="B750" s="123"/>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row>
    <row r="751" spans="1:26" ht="15.75" customHeight="1" x14ac:dyDescent="0.25">
      <c r="A751" s="123"/>
      <c r="B751" s="123"/>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row>
    <row r="752" spans="1:26" ht="15.75" customHeight="1" x14ac:dyDescent="0.25">
      <c r="A752" s="123"/>
      <c r="B752" s="123"/>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row>
    <row r="753" spans="1:26" ht="15.75" customHeight="1" x14ac:dyDescent="0.25">
      <c r="A753" s="123"/>
      <c r="B753" s="123"/>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row>
    <row r="754" spans="1:26" ht="15.75" customHeight="1" x14ac:dyDescent="0.25">
      <c r="A754" s="123"/>
      <c r="B754" s="123"/>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row>
    <row r="755" spans="1:26" ht="15.75" customHeight="1" x14ac:dyDescent="0.25">
      <c r="A755" s="123"/>
      <c r="B755" s="123"/>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row>
    <row r="756" spans="1:26" ht="15.75" customHeight="1" x14ac:dyDescent="0.25">
      <c r="A756" s="123"/>
      <c r="B756" s="123"/>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row>
    <row r="757" spans="1:26" ht="15.75" customHeight="1" x14ac:dyDescent="0.25">
      <c r="A757" s="123"/>
      <c r="B757" s="123"/>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row>
    <row r="758" spans="1:26" ht="15.75" customHeight="1" x14ac:dyDescent="0.25">
      <c r="A758" s="123"/>
      <c r="B758" s="123"/>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row>
    <row r="759" spans="1:26" ht="15.75" customHeight="1" x14ac:dyDescent="0.25">
      <c r="A759" s="123"/>
      <c r="B759" s="123"/>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row>
    <row r="760" spans="1:26" ht="15.75" customHeight="1" x14ac:dyDescent="0.25">
      <c r="A760" s="123"/>
      <c r="B760" s="123"/>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row>
    <row r="761" spans="1:26" ht="15.75" customHeight="1" x14ac:dyDescent="0.25">
      <c r="A761" s="123"/>
      <c r="B761" s="123"/>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row>
    <row r="762" spans="1:26" ht="15.75" customHeight="1" x14ac:dyDescent="0.25">
      <c r="A762" s="123"/>
      <c r="B762" s="123"/>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row>
    <row r="763" spans="1:26" ht="15.75" customHeight="1" x14ac:dyDescent="0.25">
      <c r="A763" s="123"/>
      <c r="B763" s="123"/>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row>
    <row r="764" spans="1:26" ht="15.75" customHeight="1" x14ac:dyDescent="0.25">
      <c r="A764" s="123"/>
      <c r="B764" s="123"/>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row>
    <row r="765" spans="1:26" ht="15.75" customHeight="1" x14ac:dyDescent="0.25">
      <c r="A765" s="123"/>
      <c r="B765" s="123"/>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row>
    <row r="766" spans="1:26" ht="15.75" customHeight="1" x14ac:dyDescent="0.25">
      <c r="A766" s="123"/>
      <c r="B766" s="123"/>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row>
    <row r="767" spans="1:26" ht="15.75" customHeight="1" x14ac:dyDescent="0.25">
      <c r="A767" s="123"/>
      <c r="B767" s="123"/>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row>
    <row r="768" spans="1:26" ht="15.75" customHeight="1" x14ac:dyDescent="0.25">
      <c r="A768" s="123"/>
      <c r="B768" s="123"/>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row>
    <row r="769" spans="1:26" ht="15.75" customHeight="1" x14ac:dyDescent="0.25">
      <c r="A769" s="123"/>
      <c r="B769" s="123"/>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row>
    <row r="770" spans="1:26" ht="15.75" customHeight="1" x14ac:dyDescent="0.25">
      <c r="A770" s="123"/>
      <c r="B770" s="123"/>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row>
    <row r="771" spans="1:26" ht="15.75" customHeight="1" x14ac:dyDescent="0.25">
      <c r="A771" s="123"/>
      <c r="B771" s="123"/>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row>
    <row r="772" spans="1:26" ht="15.75" customHeight="1" x14ac:dyDescent="0.25">
      <c r="A772" s="123"/>
      <c r="B772" s="123"/>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row>
    <row r="773" spans="1:26" ht="15.75" customHeight="1" x14ac:dyDescent="0.25">
      <c r="A773" s="123"/>
      <c r="B773" s="123"/>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row>
    <row r="774" spans="1:26" ht="15.75" customHeight="1" x14ac:dyDescent="0.25">
      <c r="A774" s="123"/>
      <c r="B774" s="123"/>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row>
    <row r="775" spans="1:26" ht="15.75" customHeight="1" x14ac:dyDescent="0.25">
      <c r="A775" s="123"/>
      <c r="B775" s="123"/>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row>
    <row r="776" spans="1:26" ht="15.75" customHeight="1" x14ac:dyDescent="0.25">
      <c r="A776" s="123"/>
      <c r="B776" s="123"/>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row>
    <row r="777" spans="1:26" ht="15.75" customHeight="1" x14ac:dyDescent="0.25">
      <c r="A777" s="123"/>
      <c r="B777" s="123"/>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row>
    <row r="778" spans="1:26" ht="15.75" customHeight="1" x14ac:dyDescent="0.25">
      <c r="A778" s="123"/>
      <c r="B778" s="123"/>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row>
    <row r="779" spans="1:26" ht="15.75" customHeight="1" x14ac:dyDescent="0.25">
      <c r="A779" s="123"/>
      <c r="B779" s="123"/>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row>
    <row r="780" spans="1:26" ht="15.75" customHeight="1" x14ac:dyDescent="0.25">
      <c r="A780" s="123"/>
      <c r="B780" s="123"/>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row>
    <row r="781" spans="1:26" ht="15.75" customHeight="1" x14ac:dyDescent="0.25">
      <c r="A781" s="123"/>
      <c r="B781" s="123"/>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row>
    <row r="782" spans="1:26" ht="15.75" customHeight="1" x14ac:dyDescent="0.25">
      <c r="A782" s="123"/>
      <c r="B782" s="123"/>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row>
    <row r="783" spans="1:26" ht="15.75" customHeight="1" x14ac:dyDescent="0.25">
      <c r="A783" s="123"/>
      <c r="B783" s="123"/>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row>
    <row r="784" spans="1:26" ht="15.75" customHeight="1" x14ac:dyDescent="0.25">
      <c r="A784" s="123"/>
      <c r="B784" s="123"/>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row>
    <row r="785" spans="1:26" ht="15.75" customHeight="1" x14ac:dyDescent="0.25">
      <c r="A785" s="123"/>
      <c r="B785" s="123"/>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row>
    <row r="786" spans="1:26" ht="15.75" customHeight="1" x14ac:dyDescent="0.25">
      <c r="A786" s="123"/>
      <c r="B786" s="123"/>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row>
    <row r="787" spans="1:26" ht="15.75" customHeight="1" x14ac:dyDescent="0.25">
      <c r="A787" s="123"/>
      <c r="B787" s="123"/>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row>
    <row r="788" spans="1:26" ht="15.75" customHeight="1" x14ac:dyDescent="0.25">
      <c r="A788" s="123"/>
      <c r="B788" s="123"/>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row>
    <row r="789" spans="1:26" ht="15.75" customHeight="1" x14ac:dyDescent="0.25">
      <c r="A789" s="123"/>
      <c r="B789" s="123"/>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row>
    <row r="790" spans="1:26" ht="15.75" customHeight="1" x14ac:dyDescent="0.25">
      <c r="A790" s="123"/>
      <c r="B790" s="123"/>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row>
    <row r="791" spans="1:26" ht="15.75" customHeight="1" x14ac:dyDescent="0.25">
      <c r="A791" s="123"/>
      <c r="B791" s="123"/>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row>
    <row r="792" spans="1:26" ht="15.75" customHeight="1" x14ac:dyDescent="0.25">
      <c r="A792" s="123"/>
      <c r="B792" s="123"/>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row>
    <row r="793" spans="1:26" ht="15.75" customHeight="1" x14ac:dyDescent="0.25">
      <c r="A793" s="123"/>
      <c r="B793" s="123"/>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row>
    <row r="794" spans="1:26" ht="15.75" customHeight="1" x14ac:dyDescent="0.25">
      <c r="A794" s="123"/>
      <c r="B794" s="123"/>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row>
    <row r="795" spans="1:26" ht="15.75" customHeight="1" x14ac:dyDescent="0.25">
      <c r="A795" s="123"/>
      <c r="B795" s="123"/>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row>
    <row r="796" spans="1:26" ht="15.75" customHeight="1" x14ac:dyDescent="0.25">
      <c r="A796" s="123"/>
      <c r="B796" s="123"/>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row>
    <row r="797" spans="1:26" ht="15.75" customHeight="1" x14ac:dyDescent="0.25">
      <c r="A797" s="123"/>
      <c r="B797" s="123"/>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row>
    <row r="798" spans="1:26" ht="15.75" customHeight="1" x14ac:dyDescent="0.25">
      <c r="A798" s="123"/>
      <c r="B798" s="123"/>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row>
    <row r="799" spans="1:26" ht="15.75" customHeight="1" x14ac:dyDescent="0.25">
      <c r="A799" s="123"/>
      <c r="B799" s="123"/>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row>
    <row r="800" spans="1:26" ht="15.75" customHeight="1" x14ac:dyDescent="0.25">
      <c r="A800" s="123"/>
      <c r="B800" s="123"/>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row>
    <row r="801" spans="1:26" ht="15.75" customHeight="1" x14ac:dyDescent="0.25">
      <c r="A801" s="123"/>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row>
    <row r="802" spans="1:26" ht="15.75" customHeight="1" x14ac:dyDescent="0.25">
      <c r="A802" s="123"/>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row>
    <row r="803" spans="1:26" ht="15.75" customHeight="1" x14ac:dyDescent="0.25">
      <c r="A803" s="123"/>
      <c r="B803" s="123"/>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row>
    <row r="804" spans="1:26" ht="15.75" customHeight="1" x14ac:dyDescent="0.25">
      <c r="A804" s="123"/>
      <c r="B804" s="123"/>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row>
    <row r="805" spans="1:26" ht="15.75" customHeight="1" x14ac:dyDescent="0.25">
      <c r="A805" s="123"/>
      <c r="B805" s="123"/>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row>
    <row r="806" spans="1:26" ht="15.75" customHeight="1" x14ac:dyDescent="0.25">
      <c r="A806" s="123"/>
      <c r="B806" s="123"/>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row>
    <row r="807" spans="1:26" ht="15.75" customHeight="1" x14ac:dyDescent="0.25">
      <c r="A807" s="123"/>
      <c r="B807" s="123"/>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row>
    <row r="808" spans="1:26" ht="15.75" customHeight="1" x14ac:dyDescent="0.25">
      <c r="A808" s="123"/>
      <c r="B808" s="123"/>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row>
    <row r="809" spans="1:26" ht="15.75" customHeight="1" x14ac:dyDescent="0.25">
      <c r="A809" s="123"/>
      <c r="B809" s="123"/>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row>
    <row r="810" spans="1:26" ht="15.75" customHeight="1" x14ac:dyDescent="0.25">
      <c r="A810" s="123"/>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row>
    <row r="811" spans="1:26" ht="15.75" customHeight="1" x14ac:dyDescent="0.25">
      <c r="A811" s="123"/>
      <c r="B811" s="123"/>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row>
    <row r="812" spans="1:26" ht="15.75" customHeight="1" x14ac:dyDescent="0.25">
      <c r="A812" s="123"/>
      <c r="B812" s="123"/>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row>
    <row r="813" spans="1:26" ht="15.75" customHeight="1" x14ac:dyDescent="0.25">
      <c r="A813" s="123"/>
      <c r="B813" s="123"/>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row>
    <row r="814" spans="1:26" ht="15.75" customHeight="1" x14ac:dyDescent="0.25">
      <c r="A814" s="123"/>
      <c r="B814" s="123"/>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row>
    <row r="815" spans="1:26" ht="15.75" customHeight="1" x14ac:dyDescent="0.25">
      <c r="A815" s="123"/>
      <c r="B815" s="123"/>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row>
    <row r="816" spans="1:26" ht="15.75" customHeight="1" x14ac:dyDescent="0.25">
      <c r="A816" s="123"/>
      <c r="B816" s="123"/>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row>
    <row r="817" spans="1:26" ht="15.75" customHeight="1" x14ac:dyDescent="0.25">
      <c r="A817" s="123"/>
      <c r="B817" s="123"/>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row>
    <row r="818" spans="1:26" ht="15.75" customHeight="1" x14ac:dyDescent="0.25">
      <c r="A818" s="123"/>
      <c r="B818" s="123"/>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row>
    <row r="819" spans="1:26" ht="15.75" customHeight="1" x14ac:dyDescent="0.25">
      <c r="A819" s="123"/>
      <c r="B819" s="123"/>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row>
    <row r="820" spans="1:26" ht="15.75" customHeight="1" x14ac:dyDescent="0.25">
      <c r="A820" s="123"/>
      <c r="B820" s="123"/>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row>
    <row r="821" spans="1:26" ht="15.75" customHeight="1" x14ac:dyDescent="0.25">
      <c r="A821" s="123"/>
      <c r="B821" s="123"/>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row>
    <row r="822" spans="1:26" ht="15.75" customHeight="1" x14ac:dyDescent="0.25">
      <c r="A822" s="123"/>
      <c r="B822" s="123"/>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row>
    <row r="823" spans="1:26" ht="15.75" customHeight="1" x14ac:dyDescent="0.25">
      <c r="A823" s="123"/>
      <c r="B823" s="123"/>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row>
    <row r="824" spans="1:26" ht="15.75" customHeight="1" x14ac:dyDescent="0.25">
      <c r="A824" s="123"/>
      <c r="B824" s="123"/>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row>
    <row r="825" spans="1:26" ht="15.75" customHeight="1" x14ac:dyDescent="0.25">
      <c r="A825" s="123"/>
      <c r="B825" s="123"/>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row>
    <row r="826" spans="1:26" ht="15.75" customHeight="1" x14ac:dyDescent="0.25">
      <c r="A826" s="123"/>
      <c r="B826" s="123"/>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row>
    <row r="827" spans="1:26" ht="15.75" customHeight="1" x14ac:dyDescent="0.25">
      <c r="A827" s="123"/>
      <c r="B827" s="123"/>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row>
    <row r="828" spans="1:26" ht="15.75" customHeight="1" x14ac:dyDescent="0.25">
      <c r="A828" s="123"/>
      <c r="B828" s="123"/>
      <c r="C828" s="123"/>
      <c r="D828" s="123"/>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row>
    <row r="829" spans="1:26" ht="15.75" customHeight="1" x14ac:dyDescent="0.25">
      <c r="A829" s="123"/>
      <c r="B829" s="123"/>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row>
    <row r="830" spans="1:26" ht="15.75" customHeight="1" x14ac:dyDescent="0.25">
      <c r="A830" s="123"/>
      <c r="B830" s="123"/>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row>
    <row r="831" spans="1:26" ht="15.75" customHeight="1" x14ac:dyDescent="0.25">
      <c r="A831" s="123"/>
      <c r="B831" s="123"/>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row>
    <row r="832" spans="1:26" ht="15.75" customHeight="1" x14ac:dyDescent="0.25">
      <c r="A832" s="123"/>
      <c r="B832" s="123"/>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row>
    <row r="833" spans="1:26" ht="15.75" customHeight="1" x14ac:dyDescent="0.25">
      <c r="A833" s="123"/>
      <c r="B833" s="123"/>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row>
    <row r="834" spans="1:26" ht="15.75" customHeight="1" x14ac:dyDescent="0.25">
      <c r="A834" s="123"/>
      <c r="B834" s="123"/>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row>
    <row r="835" spans="1:26" ht="15.75" customHeight="1" x14ac:dyDescent="0.25">
      <c r="A835" s="123"/>
      <c r="B835" s="123"/>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row>
    <row r="836" spans="1:26" ht="15.75" customHeight="1" x14ac:dyDescent="0.25">
      <c r="A836" s="123"/>
      <c r="B836" s="123"/>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row>
    <row r="837" spans="1:26" ht="15.75" customHeight="1" x14ac:dyDescent="0.25">
      <c r="A837" s="123"/>
      <c r="B837" s="123"/>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row>
    <row r="838" spans="1:26" ht="15.75" customHeight="1" x14ac:dyDescent="0.25">
      <c r="A838" s="123"/>
      <c r="B838" s="123"/>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row>
    <row r="839" spans="1:26" ht="15.75" customHeight="1" x14ac:dyDescent="0.25">
      <c r="A839" s="123"/>
      <c r="B839" s="123"/>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row>
    <row r="840" spans="1:26" ht="15.75" customHeight="1" x14ac:dyDescent="0.25">
      <c r="A840" s="123"/>
      <c r="B840" s="123"/>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row>
    <row r="841" spans="1:26" ht="15.75" customHeight="1" x14ac:dyDescent="0.25">
      <c r="A841" s="123"/>
      <c r="B841" s="123"/>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row>
    <row r="842" spans="1:26" ht="15.75" customHeight="1" x14ac:dyDescent="0.25">
      <c r="A842" s="123"/>
      <c r="B842" s="123"/>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row>
    <row r="843" spans="1:26" ht="15.75" customHeight="1" x14ac:dyDescent="0.25">
      <c r="A843" s="123"/>
      <c r="B843" s="123"/>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row>
    <row r="844" spans="1:26" ht="15.75" customHeight="1" x14ac:dyDescent="0.25">
      <c r="A844" s="123"/>
      <c r="B844" s="123"/>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row>
    <row r="845" spans="1:26" ht="15.75" customHeight="1" x14ac:dyDescent="0.25">
      <c r="A845" s="123"/>
      <c r="B845" s="123"/>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row>
    <row r="846" spans="1:26" ht="15.75" customHeight="1" x14ac:dyDescent="0.25">
      <c r="A846" s="123"/>
      <c r="B846" s="123"/>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row>
    <row r="847" spans="1:26" ht="15.75" customHeight="1" x14ac:dyDescent="0.25">
      <c r="A847" s="123"/>
      <c r="B847" s="123"/>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row>
    <row r="848" spans="1:26" ht="15.75" customHeight="1" x14ac:dyDescent="0.25">
      <c r="A848" s="123"/>
      <c r="B848" s="123"/>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row>
    <row r="849" spans="1:26" ht="15.75" customHeight="1" x14ac:dyDescent="0.25">
      <c r="A849" s="123"/>
      <c r="B849" s="123"/>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row>
    <row r="850" spans="1:26" ht="15.75" customHeight="1" x14ac:dyDescent="0.25">
      <c r="A850" s="123"/>
      <c r="B850" s="123"/>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row>
    <row r="851" spans="1:26" ht="15.75" customHeight="1" x14ac:dyDescent="0.25">
      <c r="A851" s="123"/>
      <c r="B851" s="123"/>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row>
    <row r="852" spans="1:26" ht="15.75" customHeight="1" x14ac:dyDescent="0.25">
      <c r="A852" s="123"/>
      <c r="B852" s="123"/>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row>
    <row r="853" spans="1:26" ht="15.75" customHeight="1" x14ac:dyDescent="0.25">
      <c r="A853" s="123"/>
      <c r="B853" s="123"/>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row>
    <row r="854" spans="1:26" ht="15.75" customHeight="1" x14ac:dyDescent="0.25">
      <c r="A854" s="123"/>
      <c r="B854" s="123"/>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row>
    <row r="855" spans="1:26" ht="15.75" customHeight="1" x14ac:dyDescent="0.25">
      <c r="A855" s="123"/>
      <c r="B855" s="123"/>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row>
    <row r="856" spans="1:26" ht="15.75" customHeight="1" x14ac:dyDescent="0.25">
      <c r="A856" s="123"/>
      <c r="B856" s="123"/>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row>
    <row r="857" spans="1:26" ht="15.75" customHeight="1" x14ac:dyDescent="0.25">
      <c r="A857" s="123"/>
      <c r="B857" s="123"/>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row>
    <row r="858" spans="1:26" ht="15.75" customHeight="1" x14ac:dyDescent="0.25">
      <c r="A858" s="123"/>
      <c r="B858" s="123"/>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row>
    <row r="859" spans="1:26" ht="15.75" customHeight="1" x14ac:dyDescent="0.25">
      <c r="A859" s="123"/>
      <c r="B859" s="123"/>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row>
    <row r="860" spans="1:26" ht="15.75" customHeight="1" x14ac:dyDescent="0.25">
      <c r="A860" s="123"/>
      <c r="B860" s="123"/>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row>
    <row r="861" spans="1:26" ht="15.75" customHeight="1" x14ac:dyDescent="0.25">
      <c r="A861" s="123"/>
      <c r="B861" s="123"/>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row>
    <row r="862" spans="1:26" ht="15.75" customHeight="1" x14ac:dyDescent="0.25">
      <c r="A862" s="123"/>
      <c r="B862" s="123"/>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row>
    <row r="863" spans="1:26" ht="15.75" customHeight="1" x14ac:dyDescent="0.25">
      <c r="A863" s="123"/>
      <c r="B863" s="123"/>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row>
    <row r="864" spans="1:26" ht="15.75" customHeight="1" x14ac:dyDescent="0.25">
      <c r="A864" s="123"/>
      <c r="B864" s="123"/>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row>
    <row r="865" spans="1:26" ht="15.75" customHeight="1" x14ac:dyDescent="0.25">
      <c r="A865" s="123"/>
      <c r="B865" s="123"/>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row>
    <row r="866" spans="1:26" ht="15.75" customHeight="1" x14ac:dyDescent="0.25">
      <c r="A866" s="123"/>
      <c r="B866" s="123"/>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row>
    <row r="867" spans="1:26" ht="15.75" customHeight="1" x14ac:dyDescent="0.25">
      <c r="A867" s="123"/>
      <c r="B867" s="123"/>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row>
    <row r="868" spans="1:26" ht="15.75" customHeight="1" x14ac:dyDescent="0.25">
      <c r="A868" s="123"/>
      <c r="B868" s="123"/>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row>
    <row r="869" spans="1:26" ht="15.75" customHeight="1" x14ac:dyDescent="0.25">
      <c r="A869" s="123"/>
      <c r="B869" s="123"/>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row>
    <row r="870" spans="1:26" ht="15.75" customHeight="1" x14ac:dyDescent="0.25">
      <c r="A870" s="123"/>
      <c r="B870" s="123"/>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row>
    <row r="871" spans="1:26" ht="15.75" customHeight="1" x14ac:dyDescent="0.25">
      <c r="A871" s="123"/>
      <c r="B871" s="123"/>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row>
    <row r="872" spans="1:26" ht="15.75" customHeight="1" x14ac:dyDescent="0.25">
      <c r="A872" s="123"/>
      <c r="B872" s="123"/>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row>
    <row r="873" spans="1:26" ht="15.75" customHeight="1" x14ac:dyDescent="0.25">
      <c r="A873" s="123"/>
      <c r="B873" s="123"/>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row>
    <row r="874" spans="1:26" ht="15.75" customHeight="1" x14ac:dyDescent="0.25">
      <c r="A874" s="123"/>
      <c r="B874" s="123"/>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row>
    <row r="875" spans="1:26" ht="15.75" customHeight="1" x14ac:dyDescent="0.25">
      <c r="A875" s="123"/>
      <c r="B875" s="123"/>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row>
    <row r="876" spans="1:26" ht="15.75" customHeight="1" x14ac:dyDescent="0.25">
      <c r="A876" s="123"/>
      <c r="B876" s="123"/>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row>
    <row r="877" spans="1:26" ht="15.75" customHeight="1" x14ac:dyDescent="0.25">
      <c r="A877" s="123"/>
      <c r="B877" s="123"/>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row>
    <row r="878" spans="1:26" ht="15.75" customHeight="1" x14ac:dyDescent="0.25">
      <c r="A878" s="123"/>
      <c r="B878" s="123"/>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row>
    <row r="879" spans="1:26" ht="15.75" customHeight="1" x14ac:dyDescent="0.25">
      <c r="A879" s="123"/>
      <c r="B879" s="123"/>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row>
    <row r="880" spans="1:26" ht="15.75" customHeight="1" x14ac:dyDescent="0.25">
      <c r="A880" s="123"/>
      <c r="B880" s="123"/>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row>
    <row r="881" spans="1:26" ht="15.75" customHeight="1" x14ac:dyDescent="0.25">
      <c r="A881" s="123"/>
      <c r="B881" s="123"/>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row>
    <row r="882" spans="1:26" ht="15.75" customHeight="1" x14ac:dyDescent="0.25">
      <c r="A882" s="123"/>
      <c r="B882" s="123"/>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row>
    <row r="883" spans="1:26" ht="15.75" customHeight="1" x14ac:dyDescent="0.25">
      <c r="A883" s="123"/>
      <c r="B883" s="123"/>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row>
    <row r="884" spans="1:26" ht="15.75" customHeight="1" x14ac:dyDescent="0.25">
      <c r="A884" s="123"/>
      <c r="B884" s="123"/>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row>
    <row r="885" spans="1:26" ht="15.75" customHeight="1" x14ac:dyDescent="0.25">
      <c r="A885" s="123"/>
      <c r="B885" s="123"/>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row>
    <row r="886" spans="1:26" ht="15.75" customHeight="1" x14ac:dyDescent="0.25">
      <c r="A886" s="123"/>
      <c r="B886" s="123"/>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row>
    <row r="887" spans="1:26" ht="15.75" customHeight="1" x14ac:dyDescent="0.25">
      <c r="A887" s="123"/>
      <c r="B887" s="123"/>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row>
    <row r="888" spans="1:26" ht="15.75" customHeight="1" x14ac:dyDescent="0.25">
      <c r="A888" s="123"/>
      <c r="B888" s="123"/>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row>
    <row r="889" spans="1:26" ht="15.75" customHeight="1" x14ac:dyDescent="0.25">
      <c r="A889" s="123"/>
      <c r="B889" s="123"/>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row>
    <row r="890" spans="1:26" ht="15.75" customHeight="1" x14ac:dyDescent="0.25">
      <c r="A890" s="123"/>
      <c r="B890" s="123"/>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row>
    <row r="891" spans="1:26" ht="15.75" customHeight="1" x14ac:dyDescent="0.25">
      <c r="A891" s="123"/>
      <c r="B891" s="123"/>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row>
    <row r="892" spans="1:26" ht="15.75" customHeight="1" x14ac:dyDescent="0.25">
      <c r="A892" s="123"/>
      <c r="B892" s="123"/>
      <c r="C892" s="123"/>
      <c r="D892" s="123"/>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row>
    <row r="893" spans="1:26" ht="15.75" customHeight="1" x14ac:dyDescent="0.25">
      <c r="A893" s="123"/>
      <c r="B893" s="123"/>
      <c r="C893" s="123"/>
      <c r="D893" s="123"/>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row>
    <row r="894" spans="1:26" ht="15.75" customHeight="1" x14ac:dyDescent="0.25">
      <c r="A894" s="123"/>
      <c r="B894" s="123"/>
      <c r="C894" s="123"/>
      <c r="D894" s="123"/>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row>
    <row r="895" spans="1:26" ht="15.75" customHeight="1" x14ac:dyDescent="0.25">
      <c r="A895" s="123"/>
      <c r="B895" s="123"/>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row>
    <row r="896" spans="1:26" ht="15.75" customHeight="1" x14ac:dyDescent="0.25">
      <c r="A896" s="123"/>
      <c r="B896" s="123"/>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row>
    <row r="897" spans="1:26" ht="15.75" customHeight="1" x14ac:dyDescent="0.25">
      <c r="A897" s="123"/>
      <c r="B897" s="123"/>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row>
    <row r="898" spans="1:26" ht="15.75" customHeight="1" x14ac:dyDescent="0.25">
      <c r="A898" s="123"/>
      <c r="B898" s="123"/>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row>
    <row r="899" spans="1:26" ht="15.75" customHeight="1" x14ac:dyDescent="0.25">
      <c r="A899" s="123"/>
      <c r="B899" s="123"/>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row>
    <row r="900" spans="1:26" ht="15.75" customHeight="1" x14ac:dyDescent="0.25">
      <c r="A900" s="123"/>
      <c r="B900" s="123"/>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row>
    <row r="901" spans="1:26" ht="15.75" customHeight="1" x14ac:dyDescent="0.25">
      <c r="A901" s="123"/>
      <c r="B901" s="123"/>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row>
    <row r="902" spans="1:26" ht="15.75" customHeight="1" x14ac:dyDescent="0.25">
      <c r="A902" s="123"/>
      <c r="B902" s="123"/>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row>
    <row r="903" spans="1:26" ht="15.75" customHeight="1" x14ac:dyDescent="0.25">
      <c r="A903" s="123"/>
      <c r="B903" s="123"/>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row>
    <row r="904" spans="1:26" ht="15.75" customHeight="1" x14ac:dyDescent="0.25">
      <c r="A904" s="123"/>
      <c r="B904" s="123"/>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row>
    <row r="905" spans="1:26" ht="15.75" customHeight="1" x14ac:dyDescent="0.25">
      <c r="A905" s="123"/>
      <c r="B905" s="123"/>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row>
    <row r="906" spans="1:26" ht="15.75" customHeight="1" x14ac:dyDescent="0.25">
      <c r="A906" s="123"/>
      <c r="B906" s="123"/>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row>
    <row r="907" spans="1:26" ht="15.75" customHeight="1" x14ac:dyDescent="0.25">
      <c r="A907" s="123"/>
      <c r="B907" s="123"/>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row>
    <row r="908" spans="1:26" ht="15.75" customHeight="1" x14ac:dyDescent="0.25">
      <c r="A908" s="123"/>
      <c r="B908" s="123"/>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row>
    <row r="909" spans="1:26" ht="15.75" customHeight="1" x14ac:dyDescent="0.25">
      <c r="A909" s="123"/>
      <c r="B909" s="123"/>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row>
    <row r="910" spans="1:26" ht="15.75" customHeight="1" x14ac:dyDescent="0.25">
      <c r="A910" s="123"/>
      <c r="B910" s="123"/>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row>
    <row r="911" spans="1:26" ht="15.75" customHeight="1" x14ac:dyDescent="0.25">
      <c r="A911" s="123"/>
      <c r="B911" s="123"/>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row>
    <row r="912" spans="1:26" ht="15.75" customHeight="1" x14ac:dyDescent="0.25">
      <c r="A912" s="123"/>
      <c r="B912" s="123"/>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row>
    <row r="913" spans="1:26" ht="15.75" customHeight="1" x14ac:dyDescent="0.25">
      <c r="A913" s="123"/>
      <c r="B913" s="123"/>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row>
    <row r="914" spans="1:26" ht="15.75" customHeight="1" x14ac:dyDescent="0.25">
      <c r="A914" s="123"/>
      <c r="B914" s="123"/>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row>
    <row r="915" spans="1:26" ht="15.75" customHeight="1" x14ac:dyDescent="0.25">
      <c r="A915" s="123"/>
      <c r="B915" s="123"/>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row>
    <row r="916" spans="1:26" ht="15.75" customHeight="1" x14ac:dyDescent="0.25">
      <c r="A916" s="123"/>
      <c r="B916" s="123"/>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row>
    <row r="917" spans="1:26" ht="15.75" customHeight="1" x14ac:dyDescent="0.25">
      <c r="A917" s="123"/>
      <c r="B917" s="123"/>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row>
    <row r="918" spans="1:26" ht="15.75" customHeight="1" x14ac:dyDescent="0.25">
      <c r="A918" s="123"/>
      <c r="B918" s="123"/>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row>
    <row r="919" spans="1:26" ht="15.75" customHeight="1" x14ac:dyDescent="0.25">
      <c r="A919" s="123"/>
      <c r="B919" s="123"/>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row>
    <row r="920" spans="1:26" ht="15.75" customHeight="1" x14ac:dyDescent="0.25">
      <c r="A920" s="123"/>
      <c r="B920" s="123"/>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row>
    <row r="921" spans="1:26" ht="15.75" customHeight="1" x14ac:dyDescent="0.25">
      <c r="A921" s="123"/>
      <c r="B921" s="123"/>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row>
    <row r="922" spans="1:26" ht="15.75" customHeight="1" x14ac:dyDescent="0.25">
      <c r="A922" s="123"/>
      <c r="B922" s="123"/>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row>
    <row r="923" spans="1:26" ht="15.75" customHeight="1" x14ac:dyDescent="0.25">
      <c r="A923" s="123"/>
      <c r="B923" s="123"/>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row>
    <row r="924" spans="1:26" ht="15.75" customHeight="1" x14ac:dyDescent="0.25">
      <c r="A924" s="123"/>
      <c r="B924" s="123"/>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row>
    <row r="925" spans="1:26" ht="15.75" customHeight="1" x14ac:dyDescent="0.25">
      <c r="A925" s="123"/>
      <c r="B925" s="123"/>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row>
    <row r="926" spans="1:26" ht="15.75" customHeight="1" x14ac:dyDescent="0.25">
      <c r="A926" s="123"/>
      <c r="B926" s="123"/>
      <c r="C926" s="123"/>
      <c r="D926" s="123"/>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row>
    <row r="927" spans="1:26" ht="15.75" customHeight="1" x14ac:dyDescent="0.25">
      <c r="A927" s="123"/>
      <c r="B927" s="123"/>
      <c r="C927" s="123"/>
      <c r="D927" s="123"/>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row>
    <row r="928" spans="1:26" ht="15.75" customHeight="1" x14ac:dyDescent="0.25">
      <c r="A928" s="123"/>
      <c r="B928" s="123"/>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row>
    <row r="929" spans="1:26" ht="15.75" customHeight="1" x14ac:dyDescent="0.25">
      <c r="A929" s="123"/>
      <c r="B929" s="123"/>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row>
    <row r="930" spans="1:26" ht="15.75" customHeight="1" x14ac:dyDescent="0.25">
      <c r="A930" s="123"/>
      <c r="B930" s="123"/>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row>
    <row r="931" spans="1:26" ht="15.75" customHeight="1" x14ac:dyDescent="0.25">
      <c r="A931" s="123"/>
      <c r="B931" s="123"/>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row>
    <row r="932" spans="1:26" ht="15.75" customHeight="1" x14ac:dyDescent="0.25">
      <c r="A932" s="123"/>
      <c r="B932" s="123"/>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row>
    <row r="933" spans="1:26" ht="15.75" customHeight="1" x14ac:dyDescent="0.25">
      <c r="A933" s="123"/>
      <c r="B933" s="123"/>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row>
    <row r="934" spans="1:26" ht="15.75" customHeight="1" x14ac:dyDescent="0.25">
      <c r="A934" s="123"/>
      <c r="B934" s="123"/>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row>
    <row r="935" spans="1:26" ht="15.75" customHeight="1" x14ac:dyDescent="0.25">
      <c r="A935" s="123"/>
      <c r="B935" s="123"/>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row>
    <row r="936" spans="1:26" ht="15.75" customHeight="1" x14ac:dyDescent="0.25">
      <c r="A936" s="123"/>
      <c r="B936" s="123"/>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row>
    <row r="937" spans="1:26" ht="15.75" customHeight="1" x14ac:dyDescent="0.25">
      <c r="A937" s="123"/>
      <c r="B937" s="123"/>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row>
    <row r="938" spans="1:26" ht="15.75" customHeight="1" x14ac:dyDescent="0.25">
      <c r="A938" s="123"/>
      <c r="B938" s="123"/>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row>
    <row r="939" spans="1:26" ht="15.75" customHeight="1" x14ac:dyDescent="0.25">
      <c r="A939" s="123"/>
      <c r="B939" s="123"/>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row>
    <row r="940" spans="1:26" ht="15.75" customHeight="1" x14ac:dyDescent="0.25">
      <c r="A940" s="123"/>
      <c r="B940" s="123"/>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row>
    <row r="941" spans="1:26" ht="15.75" customHeight="1" x14ac:dyDescent="0.25">
      <c r="A941" s="123"/>
      <c r="B941" s="123"/>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row>
    <row r="942" spans="1:26" ht="15.75" customHeight="1" x14ac:dyDescent="0.25">
      <c r="A942" s="123"/>
      <c r="B942" s="123"/>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row>
    <row r="943" spans="1:26" ht="15.75" customHeight="1" x14ac:dyDescent="0.25">
      <c r="A943" s="123"/>
      <c r="B943" s="123"/>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row>
    <row r="944" spans="1:26" ht="15.75" customHeight="1" x14ac:dyDescent="0.25">
      <c r="A944" s="123"/>
      <c r="B944" s="123"/>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row>
    <row r="945" spans="1:26" ht="15.75" customHeight="1" x14ac:dyDescent="0.25">
      <c r="A945" s="123"/>
      <c r="B945" s="123"/>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row>
    <row r="946" spans="1:26" ht="15.75" customHeight="1" x14ac:dyDescent="0.25">
      <c r="A946" s="123"/>
      <c r="B946" s="123"/>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row>
    <row r="947" spans="1:26" ht="15.75" customHeight="1" x14ac:dyDescent="0.25">
      <c r="A947" s="123"/>
      <c r="B947" s="123"/>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row>
    <row r="948" spans="1:26" ht="15.75" customHeight="1" x14ac:dyDescent="0.25">
      <c r="A948" s="123"/>
      <c r="B948" s="123"/>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row>
    <row r="949" spans="1:26" ht="15.75" customHeight="1" x14ac:dyDescent="0.25">
      <c r="A949" s="123"/>
      <c r="B949" s="123"/>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row>
    <row r="950" spans="1:26" ht="15.75" customHeight="1" x14ac:dyDescent="0.25">
      <c r="A950" s="123"/>
      <c r="B950" s="123"/>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row>
    <row r="951" spans="1:26" ht="15.75" customHeight="1" x14ac:dyDescent="0.25">
      <c r="A951" s="123"/>
      <c r="B951" s="123"/>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row>
    <row r="952" spans="1:26" ht="15.75" customHeight="1" x14ac:dyDescent="0.25">
      <c r="A952" s="123"/>
      <c r="B952" s="123"/>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row>
    <row r="953" spans="1:26" ht="15.75" customHeight="1" x14ac:dyDescent="0.25">
      <c r="A953" s="123"/>
      <c r="B953" s="123"/>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row>
    <row r="954" spans="1:26" ht="15.75" customHeight="1" x14ac:dyDescent="0.25">
      <c r="A954" s="123"/>
      <c r="B954" s="123"/>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row>
    <row r="955" spans="1:26" ht="15.75" customHeight="1" x14ac:dyDescent="0.25">
      <c r="A955" s="123"/>
      <c r="B955" s="123"/>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row>
    <row r="956" spans="1:26" ht="15.75" customHeight="1" x14ac:dyDescent="0.25">
      <c r="A956" s="123"/>
      <c r="B956" s="123"/>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row>
    <row r="957" spans="1:26" ht="15.75" customHeight="1" x14ac:dyDescent="0.25">
      <c r="A957" s="123"/>
      <c r="B957" s="123"/>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row>
    <row r="958" spans="1:26" ht="15.75" customHeight="1" x14ac:dyDescent="0.25">
      <c r="A958" s="123"/>
      <c r="B958" s="123"/>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3"/>
    </row>
    <row r="959" spans="1:26" ht="15.75" customHeight="1" x14ac:dyDescent="0.25">
      <c r="A959" s="123"/>
      <c r="B959" s="123"/>
      <c r="C959" s="123"/>
      <c r="D959" s="123"/>
      <c r="E959" s="123"/>
      <c r="F959" s="123"/>
      <c r="G959" s="123"/>
      <c r="H959" s="123"/>
      <c r="I959" s="123"/>
      <c r="J959" s="123"/>
      <c r="K959" s="123"/>
      <c r="L959" s="123"/>
      <c r="M959" s="123"/>
      <c r="N959" s="123"/>
      <c r="O959" s="123"/>
      <c r="P959" s="123"/>
      <c r="Q959" s="123"/>
      <c r="R959" s="123"/>
      <c r="S959" s="123"/>
      <c r="T959" s="123"/>
      <c r="U959" s="123"/>
      <c r="V959" s="123"/>
      <c r="W959" s="123"/>
      <c r="X959" s="123"/>
      <c r="Y959" s="123"/>
      <c r="Z959" s="123"/>
    </row>
    <row r="960" spans="1:26" ht="15.75" customHeight="1" x14ac:dyDescent="0.25">
      <c r="A960" s="123"/>
      <c r="B960" s="123"/>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row>
    <row r="961" spans="1:26" ht="15.75" customHeight="1" x14ac:dyDescent="0.25">
      <c r="A961" s="123"/>
      <c r="B961" s="123"/>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row>
    <row r="962" spans="1:26" ht="15.75" customHeight="1" x14ac:dyDescent="0.25">
      <c r="A962" s="123"/>
      <c r="B962" s="123"/>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row>
    <row r="963" spans="1:26" ht="15.75" customHeight="1" x14ac:dyDescent="0.25">
      <c r="A963" s="123"/>
      <c r="B963" s="123"/>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row>
    <row r="964" spans="1:26" ht="15.75" customHeight="1" x14ac:dyDescent="0.25">
      <c r="A964" s="123"/>
      <c r="B964" s="123"/>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row>
    <row r="965" spans="1:26" ht="15.75" customHeight="1" x14ac:dyDescent="0.25">
      <c r="A965" s="123"/>
      <c r="B965" s="123"/>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row>
    <row r="966" spans="1:26" ht="15.75" customHeight="1" x14ac:dyDescent="0.25">
      <c r="A966" s="123"/>
      <c r="B966" s="123"/>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row>
    <row r="967" spans="1:26" ht="15.75" customHeight="1" x14ac:dyDescent="0.25">
      <c r="A967" s="123"/>
      <c r="B967" s="123"/>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row>
    <row r="968" spans="1:26" ht="15.75" customHeight="1" x14ac:dyDescent="0.25">
      <c r="A968" s="123"/>
      <c r="B968" s="123"/>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row>
    <row r="969" spans="1:26" ht="15.75" customHeight="1" x14ac:dyDescent="0.25">
      <c r="A969" s="123"/>
      <c r="B969" s="123"/>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row>
    <row r="970" spans="1:26" ht="15.75" customHeight="1" x14ac:dyDescent="0.25">
      <c r="A970" s="123"/>
      <c r="B970" s="12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row>
    <row r="971" spans="1:26" ht="15.75" customHeight="1" x14ac:dyDescent="0.25">
      <c r="A971" s="123"/>
      <c r="B971" s="123"/>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row>
    <row r="972" spans="1:26" ht="15.75" customHeight="1" x14ac:dyDescent="0.25">
      <c r="A972" s="123"/>
      <c r="B972" s="123"/>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row>
    <row r="973" spans="1:26" ht="15.75" customHeight="1" x14ac:dyDescent="0.25">
      <c r="A973" s="123"/>
      <c r="B973" s="123"/>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row>
    <row r="974" spans="1:26" ht="15.75" customHeight="1" x14ac:dyDescent="0.25">
      <c r="A974" s="123"/>
      <c r="B974" s="123"/>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row>
    <row r="975" spans="1:26" ht="15.75" customHeight="1" x14ac:dyDescent="0.25">
      <c r="A975" s="123"/>
      <c r="B975" s="123"/>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row>
    <row r="976" spans="1:26" ht="15.75" customHeight="1" x14ac:dyDescent="0.25">
      <c r="A976" s="123"/>
      <c r="B976" s="123"/>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row>
    <row r="977" spans="1:26" ht="15.75" customHeight="1" x14ac:dyDescent="0.25">
      <c r="A977" s="123"/>
      <c r="B977" s="123"/>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row>
    <row r="978" spans="1:26" ht="15.75" customHeight="1" x14ac:dyDescent="0.25">
      <c r="A978" s="123"/>
      <c r="B978" s="123"/>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row>
    <row r="979" spans="1:26" ht="15.75" customHeight="1" x14ac:dyDescent="0.25">
      <c r="A979" s="123"/>
      <c r="B979" s="123"/>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row>
    <row r="980" spans="1:26" ht="15.75" customHeight="1" x14ac:dyDescent="0.25">
      <c r="A980" s="123"/>
      <c r="B980" s="123"/>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row>
    <row r="981" spans="1:26" ht="15.75" customHeight="1" x14ac:dyDescent="0.25">
      <c r="A981" s="123"/>
      <c r="B981" s="123"/>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row>
    <row r="982" spans="1:26" ht="15.75" customHeight="1" x14ac:dyDescent="0.25">
      <c r="A982" s="123"/>
      <c r="B982" s="123"/>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row>
    <row r="983" spans="1:26" ht="15.75" customHeight="1" x14ac:dyDescent="0.25">
      <c r="A983" s="123"/>
      <c r="B983" s="123"/>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row>
    <row r="984" spans="1:26" ht="15.75" customHeight="1" x14ac:dyDescent="0.25">
      <c r="A984" s="123"/>
      <c r="B984" s="123"/>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row>
    <row r="985" spans="1:26" ht="15.75" customHeight="1" x14ac:dyDescent="0.25">
      <c r="A985" s="123"/>
      <c r="B985" s="123"/>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row>
    <row r="986" spans="1:26" ht="15.75" customHeight="1" x14ac:dyDescent="0.25">
      <c r="A986" s="123"/>
      <c r="B986" s="123"/>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row>
    <row r="987" spans="1:26" ht="15.75" customHeight="1" x14ac:dyDescent="0.25">
      <c r="A987" s="123"/>
      <c r="B987" s="123"/>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row>
    <row r="988" spans="1:26" ht="15.75" customHeight="1" x14ac:dyDescent="0.25">
      <c r="A988" s="123"/>
      <c r="B988" s="123"/>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row>
    <row r="989" spans="1:26" ht="15.75" customHeight="1" x14ac:dyDescent="0.25">
      <c r="A989" s="123"/>
      <c r="B989" s="123"/>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row>
    <row r="990" spans="1:26" ht="15.75" customHeight="1" x14ac:dyDescent="0.25">
      <c r="A990" s="123"/>
      <c r="B990" s="123"/>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row>
    <row r="991" spans="1:26" ht="15.75" customHeight="1" x14ac:dyDescent="0.25">
      <c r="A991" s="123"/>
      <c r="B991" s="123"/>
      <c r="C991" s="123"/>
      <c r="D991" s="123"/>
      <c r="E991" s="123"/>
      <c r="F991" s="123"/>
      <c r="G991" s="123"/>
      <c r="H991" s="123"/>
      <c r="I991" s="123"/>
      <c r="J991" s="123"/>
      <c r="K991" s="123"/>
      <c r="L991" s="123"/>
      <c r="M991" s="123"/>
      <c r="N991" s="123"/>
      <c r="O991" s="123"/>
      <c r="P991" s="123"/>
      <c r="Q991" s="123"/>
      <c r="R991" s="123"/>
      <c r="S991" s="123"/>
      <c r="T991" s="123"/>
      <c r="U991" s="123"/>
      <c r="V991" s="123"/>
      <c r="W991" s="123"/>
      <c r="X991" s="123"/>
      <c r="Y991" s="123"/>
      <c r="Z991" s="123"/>
    </row>
    <row r="992" spans="1:26" ht="15.75" customHeight="1" x14ac:dyDescent="0.25">
      <c r="A992" s="123"/>
      <c r="B992" s="123"/>
      <c r="C992" s="123"/>
      <c r="D992" s="123"/>
      <c r="E992" s="123"/>
      <c r="F992" s="123"/>
      <c r="G992" s="123"/>
      <c r="H992" s="123"/>
      <c r="I992" s="123"/>
      <c r="J992" s="123"/>
      <c r="K992" s="123"/>
      <c r="L992" s="123"/>
      <c r="M992" s="123"/>
      <c r="N992" s="123"/>
      <c r="O992" s="123"/>
      <c r="P992" s="123"/>
      <c r="Q992" s="123"/>
      <c r="R992" s="123"/>
      <c r="S992" s="123"/>
      <c r="T992" s="123"/>
      <c r="U992" s="123"/>
      <c r="V992" s="123"/>
      <c r="W992" s="123"/>
      <c r="X992" s="123"/>
      <c r="Y992" s="123"/>
      <c r="Z992" s="123"/>
    </row>
    <row r="993" spans="1:26" ht="15.75" customHeight="1" x14ac:dyDescent="0.25">
      <c r="A993" s="123"/>
      <c r="B993" s="123"/>
      <c r="C993" s="123"/>
      <c r="D993" s="123"/>
      <c r="E993" s="123"/>
      <c r="F993" s="123"/>
      <c r="G993" s="123"/>
      <c r="H993" s="123"/>
      <c r="I993" s="123"/>
      <c r="J993" s="123"/>
      <c r="K993" s="123"/>
      <c r="L993" s="123"/>
      <c r="M993" s="123"/>
      <c r="N993" s="123"/>
      <c r="O993" s="123"/>
      <c r="P993" s="123"/>
      <c r="Q993" s="123"/>
      <c r="R993" s="123"/>
      <c r="S993" s="123"/>
      <c r="T993" s="123"/>
      <c r="U993" s="123"/>
      <c r="V993" s="123"/>
      <c r="W993" s="123"/>
      <c r="X993" s="123"/>
      <c r="Y993" s="123"/>
      <c r="Z993" s="123"/>
    </row>
    <row r="994" spans="1:26" ht="15.75" customHeight="1" x14ac:dyDescent="0.25">
      <c r="A994" s="123"/>
      <c r="B994" s="123"/>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row>
    <row r="995" spans="1:26" ht="15.75" customHeight="1" x14ac:dyDescent="0.25">
      <c r="A995" s="123"/>
      <c r="B995" s="123"/>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row>
    <row r="996" spans="1:26" ht="15.75" customHeight="1" x14ac:dyDescent="0.25">
      <c r="A996" s="123"/>
      <c r="B996" s="123"/>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row>
    <row r="997" spans="1:26" ht="15.75" customHeight="1" x14ac:dyDescent="0.25">
      <c r="A997" s="123"/>
      <c r="B997" s="123"/>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row>
    <row r="998" spans="1:26" ht="15.75" customHeight="1" x14ac:dyDescent="0.25">
      <c r="A998" s="123"/>
      <c r="B998" s="123"/>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row>
    <row r="999" spans="1:26" ht="15.75" customHeight="1" x14ac:dyDescent="0.25">
      <c r="A999" s="123"/>
      <c r="B999" s="123"/>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row>
    <row r="1000" spans="1:26" ht="15.75" customHeight="1" x14ac:dyDescent="0.25">
      <c r="A1000" s="123"/>
      <c r="B1000" s="123"/>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row>
    <row r="1001" spans="1:26" ht="15.75" customHeight="1" x14ac:dyDescent="0.25">
      <c r="A1001" s="123"/>
      <c r="B1001" s="123"/>
      <c r="C1001" s="123"/>
      <c r="D1001" s="123"/>
      <c r="E1001" s="123"/>
      <c r="F1001" s="123"/>
      <c r="G1001" s="123"/>
      <c r="H1001" s="123"/>
      <c r="I1001" s="123"/>
      <c r="J1001" s="123"/>
      <c r="K1001" s="123"/>
      <c r="L1001" s="123"/>
      <c r="M1001" s="123"/>
      <c r="N1001" s="123"/>
      <c r="O1001" s="123"/>
      <c r="P1001" s="123"/>
      <c r="Q1001" s="123"/>
      <c r="R1001" s="123"/>
      <c r="S1001" s="123"/>
      <c r="T1001" s="123"/>
      <c r="U1001" s="123"/>
      <c r="V1001" s="123"/>
      <c r="W1001" s="123"/>
      <c r="X1001" s="123"/>
      <c r="Y1001" s="123"/>
      <c r="Z1001" s="123"/>
    </row>
    <row r="1002" spans="1:26" ht="15.75" customHeight="1" x14ac:dyDescent="0.25">
      <c r="A1002" s="123"/>
      <c r="B1002" s="123"/>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3"/>
    </row>
  </sheetData>
  <mergeCells count="11">
    <mergeCell ref="R25:S25"/>
    <mergeCell ref="A76:H76"/>
    <mergeCell ref="A77:H77"/>
    <mergeCell ref="B24:Q24"/>
    <mergeCell ref="B25:C25"/>
    <mergeCell ref="D25:E25"/>
    <mergeCell ref="F25:G25"/>
    <mergeCell ref="H25:I25"/>
    <mergeCell ref="L25:M25"/>
    <mergeCell ref="N25:O25"/>
    <mergeCell ref="P25:Q25"/>
  </mergeCells>
  <pageMargins left="0.7" right="0.7" top="0.75" bottom="0.75" header="0" footer="0"/>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O35"/>
  <sheetViews>
    <sheetView zoomScaleNormal="100" workbookViewId="0">
      <selection activeCell="B34" sqref="B34"/>
    </sheetView>
  </sheetViews>
  <sheetFormatPr defaultColWidth="9.140625" defaultRowHeight="15" x14ac:dyDescent="0.25"/>
  <cols>
    <col min="1" max="1" width="19.5703125" style="33" customWidth="1"/>
    <col min="2" max="2" width="18.5703125" style="33" customWidth="1"/>
    <col min="3" max="3" width="16.85546875" style="33" customWidth="1"/>
    <col min="4" max="5" width="15.42578125" style="33" customWidth="1"/>
    <col min="6" max="9" width="16.140625" style="33" customWidth="1"/>
    <col min="10" max="13" width="22.5703125" style="33" customWidth="1"/>
    <col min="14" max="14" width="28.85546875" style="33" customWidth="1"/>
    <col min="15" max="15" width="26.28515625" style="33" customWidth="1"/>
    <col min="16" max="16384" width="9.140625" style="33"/>
  </cols>
  <sheetData>
    <row r="1" spans="1:15" s="31" customFormat="1" ht="15.75" x14ac:dyDescent="0.25">
      <c r="A1" s="29" t="s">
        <v>107</v>
      </c>
      <c r="B1" s="30"/>
    </row>
    <row r="2" spans="1:15" s="31" customFormat="1" x14ac:dyDescent="0.2">
      <c r="A2" s="5" t="s">
        <v>57</v>
      </c>
    </row>
    <row r="3" spans="1:15" s="31" customFormat="1" ht="15.75" x14ac:dyDescent="0.2">
      <c r="A3" s="5" t="s">
        <v>56</v>
      </c>
      <c r="B3" s="30"/>
    </row>
    <row r="4" spans="1:15" s="1" customFormat="1" x14ac:dyDescent="0.25">
      <c r="A4" s="5" t="s">
        <v>61</v>
      </c>
    </row>
    <row r="5" spans="1:15" x14ac:dyDescent="0.25">
      <c r="A5" s="14" t="s">
        <v>25</v>
      </c>
      <c r="B5" s="14" t="s">
        <v>26</v>
      </c>
      <c r="C5" s="3"/>
      <c r="D5" s="3"/>
      <c r="E5" s="3"/>
      <c r="F5" s="3"/>
      <c r="G5" s="3"/>
      <c r="H5" s="3"/>
      <c r="I5" s="3"/>
      <c r="J5" s="3"/>
      <c r="K5" s="3"/>
      <c r="L5" s="3"/>
      <c r="M5" s="3"/>
      <c r="N5" s="3"/>
      <c r="O5" s="32"/>
    </row>
    <row r="6" spans="1:15" x14ac:dyDescent="0.25">
      <c r="A6" s="17" t="s">
        <v>295</v>
      </c>
      <c r="B6" s="17" t="s">
        <v>7</v>
      </c>
      <c r="C6" s="3"/>
      <c r="D6" s="3"/>
      <c r="E6" s="3"/>
      <c r="F6" s="3"/>
      <c r="G6" s="3"/>
      <c r="H6" s="3"/>
      <c r="I6" s="3"/>
      <c r="J6" s="3"/>
      <c r="K6" s="3"/>
      <c r="L6" s="3"/>
      <c r="M6" s="3"/>
      <c r="N6" s="3"/>
      <c r="O6" s="32"/>
    </row>
    <row r="7" spans="1:15" ht="51.75" x14ac:dyDescent="0.25">
      <c r="A7" s="19" t="s">
        <v>23</v>
      </c>
      <c r="B7" s="20" t="s">
        <v>46</v>
      </c>
      <c r="C7" s="20" t="s">
        <v>22</v>
      </c>
      <c r="D7" s="20" t="s">
        <v>102</v>
      </c>
      <c r="E7" s="20" t="s">
        <v>108</v>
      </c>
      <c r="F7" s="20" t="s">
        <v>60</v>
      </c>
      <c r="G7" s="20" t="s">
        <v>206</v>
      </c>
      <c r="H7" s="20" t="s">
        <v>109</v>
      </c>
      <c r="I7" s="20" t="s">
        <v>105</v>
      </c>
      <c r="J7" s="20" t="s">
        <v>106</v>
      </c>
      <c r="K7" s="20" t="s">
        <v>99</v>
      </c>
      <c r="L7" s="20" t="s">
        <v>100</v>
      </c>
      <c r="M7" s="20" t="s">
        <v>110</v>
      </c>
      <c r="N7" s="20" t="s">
        <v>36</v>
      </c>
      <c r="O7" s="32"/>
    </row>
    <row r="8" spans="1:15" ht="105.75" x14ac:dyDescent="0.3">
      <c r="A8" s="98" t="s">
        <v>298</v>
      </c>
      <c r="B8" s="98" t="s">
        <v>65</v>
      </c>
      <c r="C8" s="98" t="s">
        <v>305</v>
      </c>
      <c r="D8" s="98" t="s">
        <v>311</v>
      </c>
      <c r="E8" s="34" t="s">
        <v>205</v>
      </c>
      <c r="F8" s="99" t="s">
        <v>213</v>
      </c>
      <c r="G8" s="98">
        <v>483</v>
      </c>
      <c r="H8" s="34" t="s">
        <v>214</v>
      </c>
      <c r="I8" s="98" t="s">
        <v>323</v>
      </c>
      <c r="J8" s="98" t="s">
        <v>335</v>
      </c>
      <c r="K8" s="34" t="s">
        <v>215</v>
      </c>
      <c r="L8" s="34" t="s">
        <v>216</v>
      </c>
      <c r="M8" s="34" t="s">
        <v>217</v>
      </c>
      <c r="N8" s="34" t="s">
        <v>205</v>
      </c>
    </row>
    <row r="9" spans="1:15" ht="120.75" x14ac:dyDescent="0.3">
      <c r="A9" s="98" t="s">
        <v>207</v>
      </c>
      <c r="B9" s="98" t="s">
        <v>64</v>
      </c>
      <c r="C9" s="98" t="s">
        <v>210</v>
      </c>
      <c r="D9" s="98" t="s">
        <v>312</v>
      </c>
      <c r="E9" s="34" t="s">
        <v>205</v>
      </c>
      <c r="F9" s="99" t="s">
        <v>213</v>
      </c>
      <c r="G9" s="98">
        <v>3292</v>
      </c>
      <c r="H9" s="34" t="s">
        <v>214</v>
      </c>
      <c r="I9" s="98" t="s">
        <v>324</v>
      </c>
      <c r="J9" s="98" t="s">
        <v>336</v>
      </c>
      <c r="K9" s="34" t="s">
        <v>215</v>
      </c>
      <c r="L9" s="34" t="s">
        <v>216</v>
      </c>
      <c r="M9" s="34" t="s">
        <v>217</v>
      </c>
      <c r="N9" s="34" t="s">
        <v>205</v>
      </c>
    </row>
    <row r="10" spans="1:15" ht="135.75" x14ac:dyDescent="0.3">
      <c r="A10" s="98" t="s">
        <v>208</v>
      </c>
      <c r="B10" s="98" t="s">
        <v>64</v>
      </c>
      <c r="C10" s="98" t="s">
        <v>211</v>
      </c>
      <c r="D10" s="98" t="s">
        <v>313</v>
      </c>
      <c r="E10" s="34" t="s">
        <v>205</v>
      </c>
      <c r="F10" s="99" t="s">
        <v>213</v>
      </c>
      <c r="G10" s="98">
        <v>6171</v>
      </c>
      <c r="H10" s="34" t="s">
        <v>214</v>
      </c>
      <c r="I10" s="98" t="s">
        <v>325</v>
      </c>
      <c r="J10" s="98" t="s">
        <v>337</v>
      </c>
      <c r="K10" s="34" t="s">
        <v>215</v>
      </c>
      <c r="L10" s="34" t="s">
        <v>216</v>
      </c>
      <c r="M10" s="34" t="s">
        <v>217</v>
      </c>
      <c r="N10" s="34" t="s">
        <v>205</v>
      </c>
    </row>
    <row r="11" spans="1:15" ht="180.75" x14ac:dyDescent="0.3">
      <c r="A11" s="98" t="s">
        <v>209</v>
      </c>
      <c r="B11" s="98" t="s">
        <v>64</v>
      </c>
      <c r="C11" s="98" t="s">
        <v>212</v>
      </c>
      <c r="D11" s="98" t="s">
        <v>314</v>
      </c>
      <c r="E11" s="34" t="s">
        <v>205</v>
      </c>
      <c r="F11" s="99" t="s">
        <v>213</v>
      </c>
      <c r="G11" s="98">
        <v>5332</v>
      </c>
      <c r="H11" s="34" t="s">
        <v>214</v>
      </c>
      <c r="I11" s="98" t="s">
        <v>326</v>
      </c>
      <c r="J11" s="98" t="s">
        <v>338</v>
      </c>
      <c r="K11" s="34" t="s">
        <v>215</v>
      </c>
      <c r="L11" s="34" t="s">
        <v>216</v>
      </c>
      <c r="M11" s="34" t="s">
        <v>217</v>
      </c>
      <c r="N11" s="34" t="s">
        <v>205</v>
      </c>
    </row>
    <row r="12" spans="1:15" ht="75.75" x14ac:dyDescent="0.3">
      <c r="A12" s="98" t="s">
        <v>267</v>
      </c>
      <c r="B12" s="98" t="s">
        <v>65</v>
      </c>
      <c r="C12" s="98" t="s">
        <v>270</v>
      </c>
      <c r="D12" s="98" t="s">
        <v>315</v>
      </c>
      <c r="E12" s="34" t="s">
        <v>205</v>
      </c>
      <c r="F12" s="99" t="s">
        <v>213</v>
      </c>
      <c r="G12" s="98">
        <v>410</v>
      </c>
      <c r="H12" s="34" t="s">
        <v>214</v>
      </c>
      <c r="I12" s="98" t="s">
        <v>327</v>
      </c>
      <c r="J12" s="98" t="s">
        <v>339</v>
      </c>
      <c r="K12" s="34" t="s">
        <v>215</v>
      </c>
      <c r="L12" s="34" t="s">
        <v>216</v>
      </c>
      <c r="M12" s="34" t="s">
        <v>217</v>
      </c>
      <c r="N12" s="34" t="s">
        <v>205</v>
      </c>
    </row>
    <row r="13" spans="1:15" ht="90.75" x14ac:dyDescent="0.3">
      <c r="A13" s="98" t="s">
        <v>268</v>
      </c>
      <c r="B13" s="98" t="s">
        <v>64</v>
      </c>
      <c r="C13" s="98" t="s">
        <v>271</v>
      </c>
      <c r="D13" s="98" t="s">
        <v>316</v>
      </c>
      <c r="E13" s="34" t="s">
        <v>205</v>
      </c>
      <c r="F13" s="99" t="s">
        <v>213</v>
      </c>
      <c r="G13" s="98">
        <v>22</v>
      </c>
      <c r="H13" s="34" t="s">
        <v>214</v>
      </c>
      <c r="I13" s="98" t="s">
        <v>328</v>
      </c>
      <c r="J13" s="98" t="s">
        <v>340</v>
      </c>
      <c r="K13" s="34" t="s">
        <v>215</v>
      </c>
      <c r="L13" s="34" t="s">
        <v>216</v>
      </c>
      <c r="M13" s="34" t="s">
        <v>217</v>
      </c>
      <c r="N13" s="34" t="s">
        <v>205</v>
      </c>
    </row>
    <row r="14" spans="1:15" ht="75.75" x14ac:dyDescent="0.3">
      <c r="A14" s="98" t="s">
        <v>299</v>
      </c>
      <c r="B14" s="98" t="s">
        <v>64</v>
      </c>
      <c r="C14" s="98" t="s">
        <v>306</v>
      </c>
      <c r="D14" s="98" t="s">
        <v>317</v>
      </c>
      <c r="E14" s="34" t="s">
        <v>205</v>
      </c>
      <c r="F14" s="99" t="s">
        <v>213</v>
      </c>
      <c r="G14" s="98">
        <v>64</v>
      </c>
      <c r="H14" s="34" t="s">
        <v>214</v>
      </c>
      <c r="I14" s="98" t="s">
        <v>329</v>
      </c>
      <c r="J14" s="98" t="s">
        <v>341</v>
      </c>
      <c r="K14" s="34" t="s">
        <v>215</v>
      </c>
      <c r="L14" s="34" t="s">
        <v>216</v>
      </c>
      <c r="M14" s="34" t="s">
        <v>217</v>
      </c>
      <c r="N14" s="34" t="s">
        <v>205</v>
      </c>
    </row>
    <row r="15" spans="1:15" ht="120.75" x14ac:dyDescent="0.3">
      <c r="A15" s="98" t="s">
        <v>300</v>
      </c>
      <c r="B15" s="98" t="s">
        <v>64</v>
      </c>
      <c r="C15" s="98" t="s">
        <v>307</v>
      </c>
      <c r="D15" s="98" t="s">
        <v>318</v>
      </c>
      <c r="E15" s="34" t="s">
        <v>205</v>
      </c>
      <c r="F15" s="99" t="s">
        <v>213</v>
      </c>
      <c r="G15" s="98">
        <v>56</v>
      </c>
      <c r="H15" s="34" t="s">
        <v>214</v>
      </c>
      <c r="I15" s="98" t="s">
        <v>330</v>
      </c>
      <c r="J15" s="98" t="s">
        <v>342</v>
      </c>
      <c r="K15" s="34" t="s">
        <v>215</v>
      </c>
      <c r="L15" s="34" t="s">
        <v>216</v>
      </c>
      <c r="M15" s="34" t="s">
        <v>217</v>
      </c>
      <c r="N15" s="34" t="s">
        <v>205</v>
      </c>
    </row>
    <row r="16" spans="1:15" ht="165.75" x14ac:dyDescent="0.3">
      <c r="A16" s="98" t="s">
        <v>301</v>
      </c>
      <c r="B16" s="98" t="s">
        <v>64</v>
      </c>
      <c r="C16" s="98" t="s">
        <v>308</v>
      </c>
      <c r="D16" s="98" t="s">
        <v>319</v>
      </c>
      <c r="E16" s="34" t="s">
        <v>205</v>
      </c>
      <c r="F16" s="99" t="s">
        <v>213</v>
      </c>
      <c r="G16" s="98">
        <v>440</v>
      </c>
      <c r="H16" s="34" t="s">
        <v>214</v>
      </c>
      <c r="I16" s="98" t="s">
        <v>331</v>
      </c>
      <c r="J16" s="98" t="s">
        <v>343</v>
      </c>
      <c r="K16" s="34" t="s">
        <v>215</v>
      </c>
      <c r="L16" s="34" t="s">
        <v>216</v>
      </c>
      <c r="M16" s="34" t="s">
        <v>217</v>
      </c>
      <c r="N16" s="34" t="s">
        <v>205</v>
      </c>
    </row>
    <row r="17" spans="1:14" ht="195.75" x14ac:dyDescent="0.3">
      <c r="A17" s="98" t="s">
        <v>302</v>
      </c>
      <c r="B17" s="98" t="s">
        <v>64</v>
      </c>
      <c r="C17" s="98" t="s">
        <v>269</v>
      </c>
      <c r="D17" s="98" t="s">
        <v>320</v>
      </c>
      <c r="E17" s="34" t="s">
        <v>205</v>
      </c>
      <c r="F17" s="99" t="s">
        <v>213</v>
      </c>
      <c r="G17" s="98">
        <v>418</v>
      </c>
      <c r="H17" s="34" t="s">
        <v>214</v>
      </c>
      <c r="I17" s="98" t="s">
        <v>332</v>
      </c>
      <c r="J17" s="98" t="s">
        <v>344</v>
      </c>
      <c r="K17" s="34" t="s">
        <v>215</v>
      </c>
      <c r="L17" s="34" t="s">
        <v>216</v>
      </c>
      <c r="M17" s="34" t="s">
        <v>217</v>
      </c>
      <c r="N17" s="34" t="s">
        <v>205</v>
      </c>
    </row>
    <row r="18" spans="1:14" ht="45.75" x14ac:dyDescent="0.3">
      <c r="A18" s="98" t="s">
        <v>303</v>
      </c>
      <c r="B18" s="98" t="s">
        <v>64</v>
      </c>
      <c r="C18" s="98" t="s">
        <v>309</v>
      </c>
      <c r="D18" s="98" t="s">
        <v>321</v>
      </c>
      <c r="E18" s="34" t="s">
        <v>205</v>
      </c>
      <c r="F18" s="99" t="s">
        <v>213</v>
      </c>
      <c r="G18" s="98">
        <v>200</v>
      </c>
      <c r="H18" s="34" t="s">
        <v>214</v>
      </c>
      <c r="I18" s="98" t="s">
        <v>333</v>
      </c>
      <c r="J18" s="98" t="s">
        <v>345</v>
      </c>
      <c r="K18" s="34" t="s">
        <v>215</v>
      </c>
      <c r="L18" s="34" t="s">
        <v>216</v>
      </c>
      <c r="M18" s="34" t="s">
        <v>217</v>
      </c>
      <c r="N18" s="34" t="s">
        <v>205</v>
      </c>
    </row>
    <row r="19" spans="1:14" ht="60.75" x14ac:dyDescent="0.3">
      <c r="A19" s="98" t="s">
        <v>304</v>
      </c>
      <c r="B19" s="98" t="s">
        <v>64</v>
      </c>
      <c r="C19" s="98" t="s">
        <v>310</v>
      </c>
      <c r="D19" s="186" t="s">
        <v>322</v>
      </c>
      <c r="E19" s="34" t="s">
        <v>205</v>
      </c>
      <c r="F19" s="99" t="s">
        <v>213</v>
      </c>
      <c r="G19" s="98">
        <v>540</v>
      </c>
      <c r="H19" s="34" t="s">
        <v>214</v>
      </c>
      <c r="I19" s="98" t="s">
        <v>334</v>
      </c>
      <c r="J19" s="98" t="s">
        <v>346</v>
      </c>
      <c r="K19" s="34" t="s">
        <v>215</v>
      </c>
      <c r="L19" s="34" t="s">
        <v>216</v>
      </c>
      <c r="M19" s="34" t="s">
        <v>217</v>
      </c>
      <c r="N19" s="34" t="s">
        <v>205</v>
      </c>
    </row>
    <row r="20" spans="1:14" ht="15.75" x14ac:dyDescent="0.3">
      <c r="A20" s="98"/>
      <c r="B20" s="98"/>
      <c r="C20" s="98"/>
      <c r="D20" s="98"/>
      <c r="E20" s="34"/>
      <c r="F20" s="121"/>
      <c r="G20" s="98"/>
      <c r="H20" s="34"/>
      <c r="I20" s="98"/>
      <c r="J20" s="98"/>
      <c r="K20" s="34"/>
      <c r="L20" s="34"/>
      <c r="M20" s="34"/>
      <c r="N20" s="34"/>
    </row>
    <row r="21" spans="1:14" x14ac:dyDescent="0.25">
      <c r="A21" s="23"/>
      <c r="B21" s="23"/>
      <c r="C21" s="34"/>
      <c r="D21" s="34"/>
      <c r="E21" s="34"/>
      <c r="F21" s="34"/>
      <c r="G21" s="34"/>
      <c r="H21" s="34"/>
      <c r="I21" s="17"/>
      <c r="J21" s="34"/>
      <c r="K21" s="34"/>
      <c r="L21" s="34"/>
      <c r="M21" s="34"/>
      <c r="N21" s="34"/>
    </row>
    <row r="22" spans="1:14" x14ac:dyDescent="0.25">
      <c r="A22" s="35" t="s">
        <v>47</v>
      </c>
      <c r="B22" s="35"/>
      <c r="C22" s="36"/>
      <c r="D22" s="36"/>
      <c r="E22" s="36"/>
      <c r="F22" s="36"/>
      <c r="G22" s="36"/>
      <c r="H22" s="36"/>
      <c r="I22" s="36"/>
      <c r="J22" s="36"/>
      <c r="K22" s="36"/>
      <c r="L22" s="36"/>
      <c r="M22" s="36"/>
      <c r="N22" s="36"/>
    </row>
    <row r="23" spans="1:14" x14ac:dyDescent="0.25">
      <c r="A23" s="35" t="s">
        <v>64</v>
      </c>
      <c r="B23" s="3"/>
      <c r="C23" s="36"/>
      <c r="D23" s="36"/>
      <c r="E23" s="36"/>
      <c r="F23" s="36"/>
      <c r="G23" s="36"/>
      <c r="H23" s="36"/>
      <c r="I23" s="36"/>
      <c r="J23" s="36"/>
      <c r="K23" s="36"/>
      <c r="L23" s="36"/>
      <c r="M23" s="36"/>
      <c r="N23" s="36"/>
    </row>
    <row r="24" spans="1:14" x14ac:dyDescent="0.25">
      <c r="A24" s="35" t="s">
        <v>65</v>
      </c>
      <c r="B24" s="3"/>
      <c r="C24" s="36"/>
      <c r="D24" s="36"/>
      <c r="E24" s="36"/>
      <c r="F24" s="36"/>
      <c r="G24" s="36"/>
      <c r="H24" s="36"/>
      <c r="I24" s="36"/>
      <c r="J24" s="36"/>
      <c r="K24" s="36"/>
      <c r="L24" s="36"/>
      <c r="M24" s="36"/>
      <c r="N24" s="36"/>
    </row>
    <row r="25" spans="1:14" x14ac:dyDescent="0.25">
      <c r="A25" s="35" t="s">
        <v>68</v>
      </c>
      <c r="B25" s="3"/>
      <c r="C25" s="36"/>
      <c r="D25" s="36"/>
      <c r="E25" s="36"/>
      <c r="F25" s="36"/>
      <c r="G25" s="36"/>
      <c r="H25" s="36"/>
      <c r="I25" s="36"/>
      <c r="J25" s="36"/>
      <c r="K25" s="36"/>
      <c r="L25" s="36"/>
      <c r="M25" s="36"/>
      <c r="N25" s="36"/>
    </row>
    <row r="26" spans="1:14" x14ac:dyDescent="0.25">
      <c r="A26" s="35" t="s">
        <v>66</v>
      </c>
      <c r="B26" s="3"/>
      <c r="C26" s="36"/>
      <c r="D26" s="36"/>
      <c r="E26" s="36"/>
      <c r="F26" s="36"/>
      <c r="G26" s="36"/>
      <c r="H26" s="36"/>
      <c r="I26" s="36"/>
      <c r="J26" s="36"/>
      <c r="K26" s="36"/>
      <c r="L26" s="36"/>
      <c r="M26" s="36"/>
      <c r="N26" s="36"/>
    </row>
    <row r="27" spans="1:14" x14ac:dyDescent="0.25">
      <c r="A27" s="35" t="s">
        <v>54</v>
      </c>
      <c r="B27" s="3"/>
      <c r="C27" s="36"/>
      <c r="D27" s="36"/>
      <c r="E27" s="36"/>
      <c r="F27" s="36"/>
      <c r="G27" s="36"/>
      <c r="H27" s="36"/>
      <c r="I27" s="36"/>
      <c r="J27" s="36"/>
      <c r="K27" s="36"/>
      <c r="L27" s="36"/>
      <c r="M27" s="36"/>
      <c r="N27" s="36"/>
    </row>
    <row r="28" spans="1:14" x14ac:dyDescent="0.25">
      <c r="A28" s="35" t="s">
        <v>103</v>
      </c>
      <c r="B28" s="3"/>
      <c r="C28" s="36"/>
      <c r="D28" s="36"/>
      <c r="E28" s="36"/>
      <c r="F28" s="36"/>
      <c r="G28" s="36"/>
      <c r="H28" s="36"/>
      <c r="I28" s="36"/>
      <c r="J28" s="36"/>
      <c r="K28" s="36"/>
      <c r="L28" s="36"/>
      <c r="M28" s="36"/>
      <c r="N28" s="36"/>
    </row>
    <row r="29" spans="1:14" x14ac:dyDescent="0.25">
      <c r="A29" s="35" t="s">
        <v>104</v>
      </c>
      <c r="B29" s="3"/>
      <c r="C29" s="3"/>
      <c r="D29" s="3"/>
      <c r="E29" s="3"/>
      <c r="F29" s="3"/>
      <c r="G29" s="3"/>
      <c r="H29" s="3"/>
      <c r="I29" s="3"/>
      <c r="J29" s="3"/>
      <c r="K29" s="3"/>
      <c r="L29" s="3"/>
      <c r="M29" s="3"/>
      <c r="N29" s="3"/>
    </row>
    <row r="30" spans="1:14" x14ac:dyDescent="0.25">
      <c r="A30" s="35" t="s">
        <v>111</v>
      </c>
      <c r="B30" s="3"/>
      <c r="C30" s="3"/>
      <c r="D30" s="3"/>
      <c r="E30" s="3"/>
      <c r="F30" s="3"/>
      <c r="G30" s="3"/>
      <c r="H30" s="3"/>
      <c r="I30" s="3"/>
      <c r="J30" s="3"/>
      <c r="K30" s="3"/>
      <c r="L30" s="3"/>
      <c r="M30" s="3"/>
      <c r="N30" s="3"/>
    </row>
    <row r="31" spans="1:14" x14ac:dyDescent="0.25">
      <c r="A31" s="35"/>
      <c r="B31" s="3"/>
      <c r="C31" s="3"/>
      <c r="D31" s="3"/>
      <c r="E31" s="3"/>
      <c r="F31" s="3"/>
      <c r="G31" s="3"/>
      <c r="H31" s="3"/>
      <c r="I31" s="3"/>
      <c r="J31" s="3"/>
      <c r="K31" s="3"/>
      <c r="L31" s="3"/>
      <c r="M31" s="3"/>
      <c r="N31" s="3"/>
    </row>
    <row r="32" spans="1:14" x14ac:dyDescent="0.25">
      <c r="A32" s="3"/>
      <c r="B32" s="3"/>
      <c r="C32" s="3"/>
      <c r="D32" s="3"/>
      <c r="E32" s="3"/>
      <c r="F32" s="3"/>
      <c r="G32" s="3"/>
      <c r="H32" s="3"/>
      <c r="I32" s="3"/>
      <c r="J32" s="3"/>
      <c r="K32" s="3"/>
      <c r="L32" s="3"/>
      <c r="M32" s="3"/>
      <c r="N32" s="3"/>
    </row>
    <row r="33" spans="1:14" x14ac:dyDescent="0.25">
      <c r="A33" s="6" t="s">
        <v>53</v>
      </c>
      <c r="B33" s="25"/>
      <c r="C33" s="26"/>
      <c r="D33" s="3"/>
      <c r="E33" s="3"/>
      <c r="F33" s="3"/>
      <c r="G33" s="3"/>
      <c r="H33" s="3"/>
      <c r="I33" s="3"/>
      <c r="J33" s="3"/>
      <c r="K33" s="3"/>
      <c r="L33" s="3"/>
      <c r="M33" s="3"/>
      <c r="N33" s="3"/>
    </row>
    <row r="34" spans="1:14" ht="75" x14ac:dyDescent="0.25">
      <c r="A34" s="37" t="s">
        <v>97</v>
      </c>
      <c r="B34" s="27" t="s">
        <v>272</v>
      </c>
      <c r="C34" s="3"/>
      <c r="D34" s="3"/>
      <c r="E34" s="3"/>
      <c r="F34" s="3"/>
      <c r="G34" s="3"/>
      <c r="H34" s="3"/>
      <c r="I34" s="3"/>
      <c r="J34" s="3"/>
      <c r="K34" s="3"/>
      <c r="L34" s="3"/>
      <c r="M34" s="3"/>
      <c r="N34" s="3"/>
    </row>
    <row r="35" spans="1:14" x14ac:dyDescent="0.25">
      <c r="A35" s="38"/>
      <c r="B35" s="38"/>
      <c r="C35"/>
      <c r="D35"/>
      <c r="E35"/>
    </row>
  </sheetData>
  <phoneticPr fontId="32" type="noConversion"/>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32"/>
  <sheetViews>
    <sheetView topLeftCell="A14" zoomScale="120" zoomScaleNormal="120" workbookViewId="0">
      <selection activeCell="A19" sqref="A19"/>
    </sheetView>
  </sheetViews>
  <sheetFormatPr defaultColWidth="9.140625" defaultRowHeight="12.75" x14ac:dyDescent="0.2"/>
  <cols>
    <col min="1" max="1" width="18.85546875" style="13" customWidth="1"/>
    <col min="2" max="2" width="24.140625" style="13" customWidth="1"/>
    <col min="3" max="4" width="20.5703125" style="13" customWidth="1"/>
    <col min="5" max="5" width="21.140625" style="13" customWidth="1"/>
    <col min="6" max="6" width="19.42578125" style="13" customWidth="1"/>
    <col min="7" max="7" width="25.42578125" style="13" customWidth="1"/>
    <col min="8" max="8" width="31.140625" style="13" customWidth="1"/>
    <col min="9" max="9" width="23.85546875" style="13" customWidth="1"/>
    <col min="10" max="16384" width="9.140625" style="13"/>
  </cols>
  <sheetData>
    <row r="1" spans="1:7" ht="15.75" x14ac:dyDescent="0.25">
      <c r="A1" s="4" t="s">
        <v>78</v>
      </c>
      <c r="B1" s="12"/>
    </row>
    <row r="2" spans="1:7" customFormat="1" ht="15" x14ac:dyDescent="0.25">
      <c r="A2" s="5" t="s">
        <v>58</v>
      </c>
    </row>
    <row r="3" spans="1:7" customFormat="1" ht="15" x14ac:dyDescent="0.25">
      <c r="A3" s="5" t="s">
        <v>59</v>
      </c>
    </row>
    <row r="4" spans="1:7" s="1" customFormat="1" ht="15" x14ac:dyDescent="0.25">
      <c r="A4" s="5" t="s">
        <v>61</v>
      </c>
    </row>
    <row r="5" spans="1:7" x14ac:dyDescent="0.2">
      <c r="A5" s="14" t="s">
        <v>25</v>
      </c>
      <c r="B5" s="14" t="s">
        <v>26</v>
      </c>
      <c r="C5" s="15"/>
      <c r="D5" s="16"/>
      <c r="E5" s="16"/>
      <c r="F5" s="16"/>
      <c r="G5" s="118"/>
    </row>
    <row r="6" spans="1:7" x14ac:dyDescent="0.2">
      <c r="A6" s="17" t="s">
        <v>295</v>
      </c>
      <c r="B6" s="18" t="s">
        <v>7</v>
      </c>
      <c r="C6" s="15"/>
      <c r="D6" s="16"/>
      <c r="E6" s="16"/>
      <c r="F6" s="16"/>
      <c r="G6" s="118"/>
    </row>
    <row r="7" spans="1:7" ht="14.45" customHeight="1" x14ac:dyDescent="0.2">
      <c r="A7" s="15"/>
      <c r="B7" s="232" t="s">
        <v>41</v>
      </c>
      <c r="C7" s="233"/>
      <c r="D7" s="234"/>
      <c r="E7" s="15"/>
      <c r="F7" s="15"/>
    </row>
    <row r="8" spans="1:7" ht="39" thickBot="1" x14ac:dyDescent="0.25">
      <c r="A8" s="19" t="s">
        <v>95</v>
      </c>
      <c r="B8" s="20" t="s">
        <v>27</v>
      </c>
      <c r="C8" s="20" t="s">
        <v>33</v>
      </c>
      <c r="D8" s="20" t="s">
        <v>32</v>
      </c>
      <c r="E8" s="21" t="s">
        <v>51</v>
      </c>
      <c r="F8" s="21" t="s">
        <v>55</v>
      </c>
    </row>
    <row r="9" spans="1:7" ht="90.75" thickBot="1" x14ac:dyDescent="0.25">
      <c r="A9" s="100" t="s">
        <v>218</v>
      </c>
      <c r="B9" s="101" t="s">
        <v>247</v>
      </c>
      <c r="C9" s="101" t="s">
        <v>248</v>
      </c>
      <c r="D9" s="102"/>
      <c r="E9" s="102"/>
      <c r="F9" s="102" t="s">
        <v>14</v>
      </c>
      <c r="G9" s="119"/>
    </row>
    <row r="10" spans="1:7" ht="75.75" thickBot="1" x14ac:dyDescent="0.3">
      <c r="A10" s="103" t="s">
        <v>255</v>
      </c>
      <c r="B10" s="117" t="s">
        <v>261</v>
      </c>
      <c r="C10" s="117"/>
      <c r="D10" s="103"/>
      <c r="E10" s="104"/>
      <c r="F10" s="105" t="s">
        <v>14</v>
      </c>
      <c r="G10" s="120"/>
    </row>
    <row r="11" spans="1:7" ht="41.65" customHeight="1" thickBot="1" x14ac:dyDescent="0.3">
      <c r="A11" s="103" t="s">
        <v>256</v>
      </c>
      <c r="B11" s="117" t="s">
        <v>251</v>
      </c>
      <c r="C11" s="103"/>
      <c r="D11" s="103"/>
      <c r="E11" s="104"/>
      <c r="F11" s="116" t="s">
        <v>14</v>
      </c>
      <c r="G11" s="120"/>
    </row>
    <row r="12" spans="1:7" ht="81" customHeight="1" thickBot="1" x14ac:dyDescent="0.3">
      <c r="A12" s="103" t="s">
        <v>254</v>
      </c>
      <c r="B12" s="117" t="s">
        <v>249</v>
      </c>
      <c r="C12" s="117" t="s">
        <v>250</v>
      </c>
      <c r="D12" s="103"/>
      <c r="E12" s="104"/>
      <c r="F12" s="116" t="s">
        <v>14</v>
      </c>
      <c r="G12" s="120"/>
    </row>
    <row r="13" spans="1:7" ht="81" customHeight="1" thickBot="1" x14ac:dyDescent="0.3">
      <c r="A13" s="103" t="s">
        <v>253</v>
      </c>
      <c r="B13" s="117" t="s">
        <v>252</v>
      </c>
      <c r="C13" s="117" t="s">
        <v>263</v>
      </c>
      <c r="D13" s="103"/>
      <c r="E13" s="104"/>
      <c r="F13" s="116" t="s">
        <v>14</v>
      </c>
      <c r="G13" s="120"/>
    </row>
    <row r="14" spans="1:7" ht="81" customHeight="1" thickBot="1" x14ac:dyDescent="0.3">
      <c r="A14" s="103" t="s">
        <v>257</v>
      </c>
      <c r="B14" s="117" t="s">
        <v>258</v>
      </c>
      <c r="C14" s="117" t="s">
        <v>259</v>
      </c>
      <c r="D14" s="103"/>
      <c r="E14" s="104"/>
      <c r="F14" s="116" t="s">
        <v>28</v>
      </c>
      <c r="G14" s="120"/>
    </row>
    <row r="15" spans="1:7" ht="81" customHeight="1" thickBot="1" x14ac:dyDescent="0.3">
      <c r="A15" s="103" t="s">
        <v>264</v>
      </c>
      <c r="B15" s="117" t="s">
        <v>260</v>
      </c>
      <c r="C15" s="117" t="s">
        <v>262</v>
      </c>
      <c r="D15" s="103"/>
      <c r="E15" s="104"/>
      <c r="F15" s="116" t="s">
        <v>14</v>
      </c>
      <c r="G15" s="120"/>
    </row>
    <row r="16" spans="1:7" ht="105.75" thickBot="1" x14ac:dyDescent="0.3">
      <c r="A16" s="22" t="s">
        <v>219</v>
      </c>
      <c r="B16" s="22"/>
      <c r="C16" s="22"/>
      <c r="D16" s="22"/>
      <c r="E16" s="106" t="s">
        <v>220</v>
      </c>
      <c r="F16" s="107" t="s">
        <v>14</v>
      </c>
      <c r="G16" s="119"/>
    </row>
    <row r="17" spans="1:7" ht="60.75" thickBot="1" x14ac:dyDescent="0.3">
      <c r="A17" s="22" t="s">
        <v>219</v>
      </c>
      <c r="B17" s="108"/>
      <c r="C17" s="108"/>
      <c r="D17" s="108"/>
      <c r="E17" s="106" t="s">
        <v>265</v>
      </c>
      <c r="F17" s="107" t="s">
        <v>14</v>
      </c>
      <c r="G17" s="119"/>
    </row>
    <row r="18" spans="1:7" ht="15.75" thickBot="1" x14ac:dyDescent="0.25">
      <c r="A18" s="114"/>
      <c r="B18" s="15"/>
      <c r="C18" s="15"/>
      <c r="D18" s="15"/>
      <c r="E18" s="56"/>
      <c r="F18" s="115"/>
      <c r="G18" s="119"/>
    </row>
    <row r="19" spans="1:7" ht="15.75" thickBot="1" x14ac:dyDescent="0.25">
      <c r="A19" s="114"/>
      <c r="B19" s="15"/>
      <c r="C19" s="15"/>
      <c r="D19" s="15"/>
      <c r="E19" s="56"/>
      <c r="F19" s="115"/>
      <c r="G19" s="119"/>
    </row>
    <row r="20" spans="1:7" ht="15.75" thickBot="1" x14ac:dyDescent="0.25">
      <c r="A20" s="114"/>
      <c r="B20" s="15"/>
      <c r="C20" s="15"/>
      <c r="D20" s="15"/>
      <c r="E20" s="56"/>
      <c r="F20" s="115"/>
      <c r="G20" s="119"/>
    </row>
    <row r="21" spans="1:7" ht="15.75" thickBot="1" x14ac:dyDescent="0.25">
      <c r="A21" s="114"/>
      <c r="B21" s="15"/>
      <c r="C21" s="15"/>
      <c r="D21" s="15"/>
      <c r="E21" s="56"/>
      <c r="F21" s="115"/>
      <c r="G21" s="119"/>
    </row>
    <row r="22" spans="1:7" ht="15.75" thickBot="1" x14ac:dyDescent="0.25">
      <c r="A22" s="114"/>
      <c r="B22" s="15"/>
      <c r="C22" s="15"/>
      <c r="D22" s="15"/>
      <c r="E22" s="56"/>
      <c r="F22" s="115"/>
      <c r="G22" s="119"/>
    </row>
    <row r="23" spans="1:7" ht="15" thickBot="1" x14ac:dyDescent="0.25">
      <c r="A23" s="15"/>
      <c r="B23" s="15"/>
      <c r="C23" s="15"/>
      <c r="D23" s="15"/>
      <c r="E23" s="15"/>
      <c r="F23" s="15"/>
      <c r="G23" s="119"/>
    </row>
    <row r="24" spans="1:7" ht="15" x14ac:dyDescent="0.2">
      <c r="A24" s="6" t="s">
        <v>53</v>
      </c>
      <c r="B24" s="25"/>
      <c r="C24" s="26"/>
      <c r="D24" s="15"/>
      <c r="E24" s="15"/>
      <c r="F24" s="15"/>
    </row>
    <row r="25" spans="1:7" ht="38.25" x14ac:dyDescent="0.25">
      <c r="A25" s="27" t="s">
        <v>79</v>
      </c>
      <c r="B25" s="27" t="s">
        <v>273</v>
      </c>
      <c r="C25" s="3"/>
      <c r="D25" s="15"/>
      <c r="E25" s="15"/>
      <c r="F25" s="15"/>
    </row>
    <row r="26" spans="1:7" x14ac:dyDescent="0.2">
      <c r="A26" s="15"/>
      <c r="B26" s="15"/>
      <c r="C26" s="15"/>
      <c r="D26" s="15"/>
    </row>
    <row r="27" spans="1:7" x14ac:dyDescent="0.2">
      <c r="A27" s="15"/>
      <c r="B27" s="15"/>
      <c r="C27" s="15"/>
      <c r="D27" s="15"/>
    </row>
    <row r="28" spans="1:7" x14ac:dyDescent="0.2">
      <c r="A28" s="15"/>
      <c r="B28" s="15"/>
      <c r="C28" s="15"/>
      <c r="D28" s="15"/>
      <c r="E28" s="15"/>
      <c r="F28" s="15"/>
    </row>
    <row r="31" spans="1:7" x14ac:dyDescent="0.2">
      <c r="A31" s="28"/>
      <c r="B31" s="28"/>
    </row>
    <row r="32" spans="1:7" x14ac:dyDescent="0.2">
      <c r="A32" s="28"/>
      <c r="B32" s="28"/>
    </row>
  </sheetData>
  <mergeCells count="1">
    <mergeCell ref="B7:D7"/>
  </mergeCells>
  <hyperlinks>
    <hyperlink ref="B9" r:id="rId1" xr:uid="{DF1C0F39-52AC-4618-8E8B-9F270BA495C6}"/>
    <hyperlink ref="E16" r:id="rId2" xr:uid="{1FC69791-3042-478C-85D9-E05FD026360D}"/>
    <hyperlink ref="C9" r:id="rId3" xr:uid="{D9E3B04D-F30A-4CED-9602-2A646B195718}"/>
    <hyperlink ref="B12" r:id="rId4" xr:uid="{B777D788-331D-4C4C-A36A-EE954F3614E2}"/>
    <hyperlink ref="C12" r:id="rId5" xr:uid="{D29D3E07-301F-45A8-97B8-F22818BC5839}"/>
    <hyperlink ref="B11" r:id="rId6" xr:uid="{809F051B-3FDE-4013-AF5E-664F19EA9F5B}"/>
    <hyperlink ref="B13" r:id="rId7" xr:uid="{76E9C562-5E7A-483B-BDC5-86D6AEBCDFF5}"/>
    <hyperlink ref="B14" r:id="rId8" xr:uid="{A835FEFC-42A3-4357-958E-6200A012E557}"/>
    <hyperlink ref="C14" r:id="rId9" xr:uid="{986C3313-30C3-4A05-853F-3CA6BDA34EA6}"/>
    <hyperlink ref="B15" r:id="rId10" xr:uid="{72EA9420-2EEB-4586-977C-C7A0515CECB3}"/>
    <hyperlink ref="B10" r:id="rId11" xr:uid="{40383250-177B-4250-B739-2207CE351ECA}"/>
    <hyperlink ref="C13" r:id="rId12" xr:uid="{5EA23F26-A7D1-4F79-8B7E-8237019FB552}"/>
    <hyperlink ref="E17" r:id="rId13" xr:uid="{F4F7393D-851F-4C6A-8840-A564C1D6CE0B}"/>
  </hyperlinks>
  <pageMargins left="0.7" right="0.7" top="0.75" bottom="0.75" header="0.3" footer="0.3"/>
  <pageSetup paperSize="9" scale="94" orientation="landscape" horizontalDpi="4294967293" r:id="rId14"/>
  <legacy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39"/>
  <sheetViews>
    <sheetView tabSelected="1" zoomScale="115" zoomScaleNormal="115" workbookViewId="0">
      <selection activeCell="E27" sqref="E27"/>
    </sheetView>
  </sheetViews>
  <sheetFormatPr defaultColWidth="8.7109375" defaultRowHeight="15" x14ac:dyDescent="0.25"/>
  <cols>
    <col min="1" max="1" width="27.140625" customWidth="1"/>
    <col min="2" max="2" width="12.140625" customWidth="1"/>
    <col min="3" max="3" width="12.5703125" customWidth="1"/>
    <col min="4" max="4" width="12.28515625" customWidth="1"/>
    <col min="5" max="5" width="13.5703125" customWidth="1"/>
    <col min="6" max="6" width="10.7109375" customWidth="1"/>
    <col min="7" max="7" width="14.85546875" customWidth="1"/>
    <col min="8" max="8" width="11.28515625" customWidth="1"/>
    <col min="9" max="9" width="11" customWidth="1"/>
    <col min="10" max="10" width="13.7109375" customWidth="1"/>
    <col min="11" max="12" width="13.140625" customWidth="1"/>
    <col min="13" max="13" width="14.85546875" customWidth="1"/>
  </cols>
  <sheetData>
    <row r="1" spans="1:16" ht="15.75" x14ac:dyDescent="0.25">
      <c r="A1" s="4" t="s">
        <v>140</v>
      </c>
    </row>
    <row r="2" spans="1:16" x14ac:dyDescent="0.25">
      <c r="A2" s="5" t="s">
        <v>141</v>
      </c>
    </row>
    <row r="3" spans="1:16" x14ac:dyDescent="0.25">
      <c r="A3" s="5" t="s">
        <v>142</v>
      </c>
    </row>
    <row r="4" spans="1:16" s="7" customFormat="1" ht="15.6" customHeight="1" x14ac:dyDescent="0.25">
      <c r="A4" s="6" t="s">
        <v>186</v>
      </c>
    </row>
    <row r="5" spans="1:16" x14ac:dyDescent="0.25">
      <c r="A5" s="8" t="s">
        <v>53</v>
      </c>
      <c r="B5" s="9"/>
      <c r="C5" s="246"/>
      <c r="D5" s="246"/>
    </row>
    <row r="6" spans="1:16" ht="51.95" customHeight="1" x14ac:dyDescent="0.25">
      <c r="A6" s="10" t="s">
        <v>186</v>
      </c>
      <c r="B6" s="245" t="s">
        <v>222</v>
      </c>
      <c r="C6" s="245"/>
      <c r="D6" s="245"/>
    </row>
    <row r="8" spans="1:16" x14ac:dyDescent="0.25">
      <c r="A8" s="247" t="s">
        <v>174</v>
      </c>
      <c r="B8" s="248"/>
      <c r="C8" s="248"/>
      <c r="D8" s="248"/>
      <c r="E8" s="248"/>
      <c r="F8" s="80"/>
      <c r="G8" s="81"/>
      <c r="H8" s="84"/>
      <c r="I8" s="247" t="s">
        <v>175</v>
      </c>
      <c r="J8" s="248"/>
      <c r="K8" s="248"/>
      <c r="L8" s="248"/>
      <c r="M8" s="248"/>
      <c r="N8" s="248"/>
      <c r="O8" s="80"/>
      <c r="P8" s="81"/>
    </row>
    <row r="9" spans="1:16" x14ac:dyDescent="0.25">
      <c r="A9" s="68"/>
      <c r="G9" s="11"/>
      <c r="I9" s="68"/>
      <c r="P9" s="11"/>
    </row>
    <row r="10" spans="1:16" x14ac:dyDescent="0.25">
      <c r="A10" s="68"/>
      <c r="G10" s="11"/>
      <c r="I10" s="68"/>
      <c r="P10" s="11"/>
    </row>
    <row r="11" spans="1:16" x14ac:dyDescent="0.25">
      <c r="A11" s="68"/>
      <c r="G11" s="11"/>
      <c r="I11" s="68"/>
      <c r="P11" s="11"/>
    </row>
    <row r="12" spans="1:16" x14ac:dyDescent="0.25">
      <c r="A12" s="68"/>
      <c r="G12" s="11"/>
      <c r="I12" s="68"/>
      <c r="P12" s="11"/>
    </row>
    <row r="13" spans="1:16" x14ac:dyDescent="0.25">
      <c r="A13" s="68"/>
      <c r="G13" s="11"/>
      <c r="I13" s="68"/>
      <c r="P13" s="11"/>
    </row>
    <row r="14" spans="1:16" x14ac:dyDescent="0.25">
      <c r="A14" s="68"/>
      <c r="G14" s="11"/>
      <c r="I14" s="68"/>
      <c r="P14" s="11"/>
    </row>
    <row r="15" spans="1:16" x14ac:dyDescent="0.25">
      <c r="A15" s="68"/>
      <c r="G15" s="11"/>
      <c r="I15" s="68"/>
      <c r="P15" s="11"/>
    </row>
    <row r="16" spans="1:16" x14ac:dyDescent="0.25">
      <c r="A16" s="68"/>
      <c r="G16" s="11"/>
      <c r="I16" s="68"/>
      <c r="P16" s="11"/>
    </row>
    <row r="17" spans="1:16" x14ac:dyDescent="0.25">
      <c r="A17" s="68"/>
      <c r="G17" s="11"/>
      <c r="I17" s="68"/>
      <c r="P17" s="11"/>
    </row>
    <row r="18" spans="1:16" x14ac:dyDescent="0.25">
      <c r="A18" s="68"/>
      <c r="G18" s="11"/>
      <c r="I18" s="68"/>
      <c r="P18" s="11"/>
    </row>
    <row r="19" spans="1:16" x14ac:dyDescent="0.25">
      <c r="A19" s="68"/>
      <c r="G19" s="11"/>
      <c r="I19" s="68"/>
      <c r="P19" s="11"/>
    </row>
    <row r="20" spans="1:16" x14ac:dyDescent="0.25">
      <c r="A20" s="68"/>
      <c r="G20" s="11"/>
      <c r="I20" s="68"/>
      <c r="P20" s="11"/>
    </row>
    <row r="21" spans="1:16" x14ac:dyDescent="0.25">
      <c r="A21" s="68"/>
      <c r="G21" s="11"/>
      <c r="I21" s="68"/>
      <c r="P21" s="11"/>
    </row>
    <row r="22" spans="1:16" x14ac:dyDescent="0.25">
      <c r="A22" s="73"/>
      <c r="B22" s="74"/>
      <c r="C22" s="74"/>
      <c r="D22" s="74"/>
      <c r="E22" s="74"/>
      <c r="F22" s="74"/>
      <c r="G22" s="75"/>
      <c r="I22" s="73"/>
      <c r="J22" s="74"/>
      <c r="K22" s="74"/>
      <c r="L22" s="74"/>
      <c r="M22" s="74"/>
      <c r="N22" s="74"/>
      <c r="O22" s="74"/>
      <c r="P22" s="75"/>
    </row>
    <row r="25" spans="1:16" s="7" customFormat="1" ht="15.6" customHeight="1" x14ac:dyDescent="0.25">
      <c r="A25" s="6" t="s">
        <v>148</v>
      </c>
    </row>
    <row r="26" spans="1:16" x14ac:dyDescent="0.25">
      <c r="A26" s="8" t="s">
        <v>53</v>
      </c>
      <c r="B26" s="246"/>
      <c r="C26" s="246"/>
      <c r="D26" s="246"/>
    </row>
    <row r="27" spans="1:16" ht="86.25" customHeight="1" x14ac:dyDescent="0.25">
      <c r="A27" s="10" t="s">
        <v>148</v>
      </c>
      <c r="B27" s="245" t="s">
        <v>391</v>
      </c>
      <c r="C27" s="245"/>
      <c r="D27" s="245"/>
    </row>
    <row r="29" spans="1:16" ht="39" x14ac:dyDescent="0.25">
      <c r="A29" s="69" t="s">
        <v>147</v>
      </c>
      <c r="B29" s="70" t="s">
        <v>149</v>
      </c>
      <c r="C29" s="71" t="s">
        <v>150</v>
      </c>
      <c r="D29" s="72" t="s">
        <v>180</v>
      </c>
      <c r="E29" s="70" t="s">
        <v>151</v>
      </c>
      <c r="F29" s="71" t="s">
        <v>152</v>
      </c>
      <c r="G29" s="72" t="s">
        <v>176</v>
      </c>
      <c r="H29" s="70" t="s">
        <v>153</v>
      </c>
      <c r="I29" s="71" t="s">
        <v>154</v>
      </c>
      <c r="J29" s="72" t="s">
        <v>177</v>
      </c>
      <c r="K29" s="70" t="s">
        <v>155</v>
      </c>
      <c r="L29" s="71" t="s">
        <v>156</v>
      </c>
      <c r="M29" s="72" t="s">
        <v>178</v>
      </c>
    </row>
    <row r="30" spans="1:16" s="79" customFormat="1" ht="45" x14ac:dyDescent="0.25">
      <c r="A30" s="109" t="s">
        <v>221</v>
      </c>
      <c r="B30" s="110">
        <v>428</v>
      </c>
      <c r="C30" s="15">
        <v>431</v>
      </c>
      <c r="D30" s="111">
        <f>ROUND(((C30-B30)/B30),2)</f>
        <v>0.01</v>
      </c>
      <c r="E30" s="3">
        <v>826</v>
      </c>
      <c r="F30" s="112">
        <v>776</v>
      </c>
      <c r="G30" s="111">
        <f>ROUND(((F30-E30)/E30),2)</f>
        <v>-0.06</v>
      </c>
      <c r="H30" s="110">
        <v>610</v>
      </c>
      <c r="I30" s="15">
        <v>624</v>
      </c>
      <c r="J30" s="111">
        <f>ROUND(((I30-H30)/H30),2)</f>
        <v>0.02</v>
      </c>
      <c r="K30" s="113" t="s">
        <v>347</v>
      </c>
      <c r="L30" s="111">
        <v>0.29599999999999999</v>
      </c>
      <c r="M30" s="111">
        <f>ROUND(((L30-K30)/K30),2)</f>
        <v>0</v>
      </c>
    </row>
    <row r="31" spans="1:16" x14ac:dyDescent="0.25">
      <c r="A31" s="76"/>
      <c r="B31" s="76"/>
      <c r="C31" s="77"/>
      <c r="D31" s="78"/>
      <c r="E31" s="76"/>
      <c r="F31" s="77"/>
      <c r="G31" s="78"/>
      <c r="H31" s="76"/>
      <c r="I31" s="77"/>
      <c r="J31" s="78"/>
      <c r="K31" s="76"/>
      <c r="L31" s="77"/>
      <c r="M31" s="78"/>
    </row>
    <row r="32" spans="1:16" x14ac:dyDescent="0.25">
      <c r="A32" s="83" t="s">
        <v>179</v>
      </c>
    </row>
    <row r="35" spans="1:4" x14ac:dyDescent="0.25">
      <c r="A35" s="6" t="s">
        <v>185</v>
      </c>
      <c r="B35" s="6"/>
    </row>
    <row r="36" spans="1:4" x14ac:dyDescent="0.25">
      <c r="A36" s="82" t="s">
        <v>143</v>
      </c>
      <c r="B36" s="82" t="s">
        <v>181</v>
      </c>
      <c r="C36" s="82"/>
      <c r="D36" s="82"/>
    </row>
    <row r="37" spans="1:4" x14ac:dyDescent="0.25">
      <c r="A37" s="82" t="s">
        <v>144</v>
      </c>
      <c r="B37" s="82" t="s">
        <v>182</v>
      </c>
      <c r="C37" s="82"/>
      <c r="D37" s="82"/>
    </row>
    <row r="38" spans="1:4" x14ac:dyDescent="0.25">
      <c r="A38" s="82" t="s">
        <v>145</v>
      </c>
      <c r="B38" s="82" t="s">
        <v>183</v>
      </c>
      <c r="C38" s="82"/>
      <c r="D38" s="82"/>
    </row>
    <row r="39" spans="1:4" x14ac:dyDescent="0.25">
      <c r="A39" s="82" t="s">
        <v>146</v>
      </c>
      <c r="B39" s="82" t="s">
        <v>184</v>
      </c>
      <c r="C39" s="82"/>
      <c r="D39" s="82"/>
    </row>
  </sheetData>
  <mergeCells count="6">
    <mergeCell ref="B27:D27"/>
    <mergeCell ref="C5:D5"/>
    <mergeCell ref="B26:D26"/>
    <mergeCell ref="A8:E8"/>
    <mergeCell ref="I8:N8"/>
    <mergeCell ref="B6:D6"/>
  </mergeCells>
  <hyperlinks>
    <hyperlink ref="A30" r:id="rId1" xr:uid="{D37B58AE-5E6A-4F78-9376-BC46A57E4FD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11</vt:i4>
      </vt:variant>
    </vt:vector>
  </HeadingPairs>
  <TitlesOfParts>
    <vt:vector size="18" baseType="lpstr">
      <vt:lpstr>Themes</vt:lpstr>
      <vt:lpstr>Comments</vt:lpstr>
      <vt:lpstr>1(Data)</vt:lpstr>
      <vt:lpstr>2(Products)  </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Alessandra Giorgetti</cp:lastModifiedBy>
  <cp:lastPrinted>2020-06-15T08:28:46Z</cp:lastPrinted>
  <dcterms:created xsi:type="dcterms:W3CDTF">2018-04-24T06:01:14Z</dcterms:created>
  <dcterms:modified xsi:type="dcterms:W3CDTF">2025-01-13T15:44:21Z</dcterms:modified>
</cp:coreProperties>
</file>