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mc:AlternateContent xmlns:mc="http://schemas.openxmlformats.org/markup-compatibility/2006">
    <mc:Choice Requires="x15">
      <x15ac:absPath xmlns:x15ac="http://schemas.microsoft.com/office/spreadsheetml/2010/11/ac" url="https://sykeintra.sharepoint.com/sites/SykeCOOPEMODnetSeabedHabitats/Shared Documents/WP6 - Coordination and reporting/Reporting/Quarterly - 2024 Q4/"/>
    </mc:Choice>
  </mc:AlternateContent>
  <xr:revisionPtr revIDLastSave="229" documentId="11_B300A055510ABA6A5F9C6ACD639140AE8475E216" xr6:coauthVersionLast="47" xr6:coauthVersionMax="47" xr10:uidLastSave="{8407241E-6E4C-4CC4-B9E4-DC11B34A534C}"/>
  <bookViews>
    <workbookView xWindow="28680" yWindow="-7680" windowWidth="29040" windowHeight="15720" tabRatio="737" firstSheet="6" activeTab="2" xr2:uid="{00000000-000D-0000-FFFF-FFFF00000000}"/>
  </bookViews>
  <sheets>
    <sheet name="Themes" sheetId="23" r:id="rId1"/>
    <sheet name="Comments" sheetId="32" r:id="rId2"/>
    <sheet name="1(Data)" sheetId="33" r:id="rId3"/>
    <sheet name="2(Products)" sheetId="24" r:id="rId4"/>
    <sheet name="3(Data providers)" sheetId="3" r:id="rId5"/>
    <sheet name="4(Web services)" sheetId="11" r:id="rId6"/>
    <sheet name="5(Web traffic)" sheetId="34" r:id="rId7"/>
  </sheets>
  <externalReferences>
    <externalReference r:id="rId8"/>
  </externalReferences>
  <definedNames>
    <definedName name="_ftn1" localSheetId="2">'1(Data)'!#REF!</definedName>
    <definedName name="_ftn2" localSheetId="2">'1(Data)'!#REF!</definedName>
    <definedName name="_ftn3" localSheetId="2">'1(Data)'!$A$30</definedName>
    <definedName name="_ftn4" localSheetId="2">'1(Data)'!#REF!</definedName>
    <definedName name="_ftn5" localSheetId="2">'1(Data)'!#REF!</definedName>
    <definedName name="_ftn6" localSheetId="2">'1(Data)'!$A$34</definedName>
    <definedName name="_ftnref1" localSheetId="2">'1(Data)'!$A$5</definedName>
    <definedName name="_ftnref2" localSheetId="2">'1(Data)'!$B$5</definedName>
    <definedName name="_ftnref3" localSheetId="2">'1(Data)'!$C$5</definedName>
    <definedName name="_ftnref4" localSheetId="2">'1(Data)'!$P$5</definedName>
    <definedName name="_ftnref5" localSheetId="2">'1(Data)'!$Q$5</definedName>
    <definedName name="_ftnref6" localSheetId="2">'1(Data)'!$A$8</definedName>
    <definedName name="_Toc509591800" localSheetId="2">'1(Data)'!$A$1</definedName>
    <definedName name="_Toc509591802" localSheetId="4">'3(Data providers)'!$A$1</definedName>
    <definedName name="_Toc509591811" localSheetId="5">'4(Web services)'!$A$1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2" l="1"/>
  <c r="A10" i="32"/>
  <c r="M30" i="34"/>
  <c r="J30" i="34"/>
  <c r="G30" i="34"/>
  <c r="D30" i="34"/>
  <c r="Q63" i="24"/>
  <c r="Q62" i="24"/>
  <c r="Q60" i="24"/>
  <c r="Q59" i="24"/>
  <c r="P45" i="33"/>
  <c r="N58" i="24"/>
  <c r="K58" i="24"/>
  <c r="M45" i="33"/>
  <c r="J45" i="33"/>
  <c r="H70" i="24"/>
  <c r="H69" i="24"/>
  <c r="H68" i="24"/>
  <c r="H67" i="24"/>
  <c r="H66" i="24"/>
  <c r="H65" i="24"/>
  <c r="H63" i="24"/>
  <c r="H62" i="24"/>
  <c r="H59" i="24"/>
  <c r="H60" i="24"/>
  <c r="H61" i="24"/>
  <c r="H58" i="24"/>
  <c r="G45" i="33"/>
  <c r="B13" i="32"/>
  <c r="A13" i="32"/>
  <c r="B12" i="32"/>
  <c r="A12" i="32"/>
  <c r="B5" i="32" l="1"/>
  <c r="B6" i="32" l="1"/>
  <c r="B4" i="32"/>
  <c r="A6" i="32"/>
  <c r="A4" i="32"/>
  <c r="A11" i="32" l="1"/>
  <c r="B11" i="32"/>
  <c r="A9" i="32"/>
  <c r="A8" i="32"/>
  <c r="B9" i="32" l="1"/>
  <c r="B8" i="32"/>
</calcChain>
</file>

<file path=xl/sharedStrings.xml><?xml version="1.0" encoding="utf-8"?>
<sst xmlns="http://schemas.openxmlformats.org/spreadsheetml/2006/main" count="689" uniqueCount="293">
  <si>
    <t>Theme</t>
  </si>
  <si>
    <t>Sub-themes</t>
  </si>
  <si>
    <t>Portal</t>
  </si>
  <si>
    <t>Measurement unit</t>
  </si>
  <si>
    <t>Redundancy</t>
  </si>
  <si>
    <t>Reported Volume unit</t>
  </si>
  <si>
    <t>Bathymetry</t>
  </si>
  <si>
    <t>Number of CDIs = Number of datasets</t>
  </si>
  <si>
    <t>No</t>
  </si>
  <si>
    <t>Datasets</t>
  </si>
  <si>
    <t>Geology</t>
  </si>
  <si>
    <t>Seabed Substrate, Sea-floor Geology, Coastal Behavior, Geological events and probabilities, Mineral Occurrences, Submerged Landscapes</t>
  </si>
  <si>
    <t>Count records (1 record = 1 data file), including the data needed to build data products.</t>
  </si>
  <si>
    <t>Records</t>
  </si>
  <si>
    <t>Seabed habitats</t>
  </si>
  <si>
    <t>• Habitats - seabed habitats (including coastal wetlands): broad-scale mapping, collection of classified maps, collection of models, composite products
• Habitats - essential fish habitats: collection of classified maps, collection of models
• Chemistry - dissolved gases
• Geology - seabed substrate
• Physics - optical properties, salinity, waves, currents, ice cover
• Bathymetry – depth to seabed</t>
  </si>
  <si>
    <t>Number of data records, meaning the total number of lines of all data sets</t>
  </si>
  <si>
    <t>Physics</t>
  </si>
  <si>
    <t>Temperature in the water column, Salinity in the water column, Sea surface currents, Water Optical properties, Sea Level, Atmospheric parameters, Water Conductivity/Biogeochemical, Waves, Winds, River, Underwater noise, Ice coverage</t>
  </si>
  <si>
    <t>Recording-day-platform</t>
  </si>
  <si>
    <t xml:space="preserve">if one platform measures x parameters (=themes), then it is counted x times in the break down table. </t>
  </si>
  <si>
    <t>Platforms</t>
  </si>
  <si>
    <t>Chemistry</t>
  </si>
  <si>
    <t>Acidity, Antifoulants, Chlorophyll, Dissolved gasses, Fertilizers, Hydrocarbons, Heavy metals, Organic Matter, Marine litter, Polychlorinated biphenyls, Pesticides and biocides, Radionuclides, Silicates</t>
  </si>
  <si>
    <t>Yes, one CDI can cover several themes</t>
  </si>
  <si>
    <t>Biology</t>
  </si>
  <si>
    <t>Macroalgae, Angiosperms, Benthos, Birds, Fish, Mammals, Phytoplankton, Reptiles, Zooplankton</t>
  </si>
  <si>
    <t>Occurrence records</t>
  </si>
  <si>
    <t>Yes</t>
  </si>
  <si>
    <t>Datasets (can contain records from different subthemes/ functional groups)</t>
  </si>
  <si>
    <t>Human Activities</t>
  </si>
  <si>
    <t>Aggregate extraction, Algae production, Aquaculture, Cables, Cultural heritage, Desalination, Dredging, Environment, Fisheries, Main Ports, Maritime Spatial Planning (MSP), Military Areas, Nuclear power plants, Ocean energy facilities, Oil and Gas, Other forms of area management/designation, Pipelines, Shipping density, Waste disposal, Wind farms</t>
  </si>
  <si>
    <t>Number of geographic records (point, line or polygon objects). For geometries linking to a related table, also number of records from related tables. Temporal, automatically acquired, new records are counted</t>
  </si>
  <si>
    <t>Geographic records (objects)+ Related records[1])</t>
  </si>
  <si>
    <t>Number of cells for each data product (raster file, GeoTIFF/NetCDF format)</t>
  </si>
  <si>
    <t>Grid cells (only for Shipping density datasets)</t>
  </si>
  <si>
    <t xml:space="preserve">[1] The human activities datasets are composed by objects and related tables that store records (relational databases). </t>
  </si>
  <si>
    <t xml:space="preserve">Each year new records can be added/removed to each of these tables. So it is more accurate to report both the number of the objects and the number of new records. </t>
  </si>
  <si>
    <t>Comments on the progress indicators in the excel template</t>
  </si>
  <si>
    <t>Progress indicator</t>
  </si>
  <si>
    <t xml:space="preserve">Comment </t>
  </si>
  <si>
    <t>1 Status/Volume and coverage of all available acquired data</t>
  </si>
  <si>
    <t>Your opinion on the data coverage within EMODnet for your thematic</t>
  </si>
  <si>
    <t>2 Status/Total number and the coverage of all built &amp; external data products</t>
  </si>
  <si>
    <t>Indicator 1: Current status and coverage of total available thematic data</t>
  </si>
  <si>
    <t>The purpose of this sheet is to provide a status overview of the different sub-theme data available on the portal and the download frequency by users</t>
  </si>
  <si>
    <t>Please refer to "Explanation of the trends and statistics" below</t>
  </si>
  <si>
    <t>1.A) Volume and coverage of available data</t>
  </si>
  <si>
    <t>Reporting date</t>
  </si>
  <si>
    <t>Portal name</t>
  </si>
  <si>
    <t>Volume unit [1]</t>
  </si>
  <si>
    <t>Seabed Habitats</t>
  </si>
  <si>
    <t>Number of (flattened) records</t>
  </si>
  <si>
    <r>
      <t xml:space="preserve">Sub-theme </t>
    </r>
    <r>
      <rPr>
        <sz val="10"/>
        <rFont val="Calibri"/>
        <family val="2"/>
        <scheme val="minor"/>
      </rPr>
      <t>[2]</t>
    </r>
  </si>
  <si>
    <r>
      <t xml:space="preserve">Total data volume per sub-theme 
(refer to </t>
    </r>
    <r>
      <rPr>
        <sz val="10"/>
        <rFont val="Calibri"/>
        <family val="2"/>
        <scheme val="minor"/>
      </rPr>
      <t>[1])</t>
    </r>
  </si>
  <si>
    <t>Total data volume per sub-theme (previous quarter)</t>
  </si>
  <si>
    <r>
      <t xml:space="preserve">Trend in total data volume (%) </t>
    </r>
    <r>
      <rPr>
        <sz val="10"/>
        <rFont val="Calibri"/>
        <family val="2"/>
        <scheme val="minor"/>
      </rPr>
      <t>[3]</t>
    </r>
  </si>
  <si>
    <r>
      <t xml:space="preserve">Total data Volume in GigaBytes </t>
    </r>
    <r>
      <rPr>
        <sz val="10"/>
        <rFont val="Calibri"/>
        <family val="2"/>
        <scheme val="minor"/>
      </rPr>
      <t>[4]</t>
    </r>
  </si>
  <si>
    <t>Habitats - seabed habitats (including coastal wetlands) - collection of classified points</t>
  </si>
  <si>
    <t>Volume unit</t>
  </si>
  <si>
    <r>
      <t xml:space="preserve">Sea-basins </t>
    </r>
    <r>
      <rPr>
        <sz val="12"/>
        <rFont val="Calibri"/>
        <family val="2"/>
        <scheme val="minor"/>
      </rPr>
      <t>[5]</t>
    </r>
  </si>
  <si>
    <t>Atlantic EEA (North East Atlantic Ocean, Macaronesia, Iceland Sea, Norwegian Sea, Celtic Seas, Bay of Biscay and Iberian coast, White Sea, Barents Sea)</t>
  </si>
  <si>
    <t>Arctic (not defined by EEA shapefile) [6]</t>
  </si>
  <si>
    <t>Baltic Sea EEA</t>
  </si>
  <si>
    <t>Black Sea EEA</t>
  </si>
  <si>
    <t>Med Sea EEA (Adriatic Sea, Ionian Sea and the Central Mediterranean Sea, Western Meditarranean Sea, Aegean-Levantine Sea)</t>
  </si>
  <si>
    <t>Greater North Sea EEA</t>
  </si>
  <si>
    <t>Caspian Sea (not defined by EEA shapefile)</t>
  </si>
  <si>
    <t>Caribbean Sea (not defined by EEA shapefile)</t>
  </si>
  <si>
    <t>Other Seas (Other regions not defined by EEA shapefiles)</t>
  </si>
  <si>
    <t>Total area coverage (total %) or data density (number)</t>
  </si>
  <si>
    <t>Added this phase (% or number)</t>
  </si>
  <si>
    <t>Please highlight newly added data within this reporting period.</t>
  </si>
  <si>
    <t xml:space="preserve">[1] Indicate the volume unit of measurement: “records”, "CDI", “data sets”, or “platforms”. </t>
  </si>
  <si>
    <t>[2] The list of sub-themes is provided in the first tab.</t>
  </si>
  <si>
    <t>[3] Trend is calculated from the figures at the end of the last quarter as compared with the figures at this stage.</t>
  </si>
  <si>
    <t>Explanation of trend value in the narrative.</t>
  </si>
  <si>
    <t>[4] Decimal definition 1 GB = 1000^3 bytes.</t>
  </si>
  <si>
    <t>[5] Total % sea-basin area covered by all data or number of CDIs/platforms/records in this area (left column) ; % area covered by data added in this phase or number of CDIs/platforms/records added this phase (right column).</t>
  </si>
  <si>
    <t>Please feel free to record the areas as you did in the past, if you have problems with this lay-out. If you do that, please record this fact in the narrative.</t>
  </si>
  <si>
    <t>[6] Please note that the data that occur in the Arctic will also occur in the other areas.</t>
  </si>
  <si>
    <t>1.B) Usage of data in this quarter</t>
  </si>
  <si>
    <r>
      <t>Manual download unit</t>
    </r>
    <r>
      <rPr>
        <sz val="10"/>
        <rFont val="Calibri"/>
        <family val="2"/>
        <scheme val="minor"/>
      </rPr>
      <t xml:space="preserve"> [1]</t>
    </r>
  </si>
  <si>
    <t>Number of records</t>
  </si>
  <si>
    <t>Trend on data</t>
  </si>
  <si>
    <t>Web service Trends</t>
  </si>
  <si>
    <t>Name of sub-theme/ interface</t>
  </si>
  <si>
    <t>Breakdown of sub-theme</t>
  </si>
  <si>
    <r>
      <t xml:space="preserve">Unit and Total Volume </t>
    </r>
    <r>
      <rPr>
        <b/>
        <sz val="10"/>
        <rFont val="Calibri"/>
        <family val="2"/>
        <scheme val="minor"/>
      </rPr>
      <t>available</t>
    </r>
    <r>
      <rPr>
        <sz val="10"/>
        <rFont val="Calibri"/>
        <family val="2"/>
        <scheme val="minor"/>
      </rPr>
      <t xml:space="preserve"> for download [2]</t>
    </r>
  </si>
  <si>
    <r>
      <t xml:space="preserve">Total Volume </t>
    </r>
    <r>
      <rPr>
        <b/>
        <sz val="10"/>
        <rFont val="Calibri"/>
        <family val="2"/>
        <scheme val="minor"/>
      </rPr>
      <t>downloaded</t>
    </r>
    <r>
      <rPr>
        <sz val="10"/>
        <rFont val="Calibri"/>
        <family val="2"/>
        <scheme val="minor"/>
      </rPr>
      <t xml:space="preserve"> in GigaBytes [3]</t>
    </r>
  </si>
  <si>
    <r>
      <t xml:space="preserve">Number of </t>
    </r>
    <r>
      <rPr>
        <b/>
        <sz val="10"/>
        <rFont val="Calibri"/>
        <family val="2"/>
        <scheme val="minor"/>
      </rPr>
      <t>manual</t>
    </r>
    <r>
      <rPr>
        <sz val="10"/>
        <rFont val="Calibri"/>
        <family val="2"/>
        <scheme val="minor"/>
      </rPr>
      <t xml:space="preserve">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</si>
  <si>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t>
    </r>
    <r>
      <rPr>
        <b/>
        <sz val="10"/>
        <rFont val="Calibri"/>
        <family val="2"/>
        <scheme val="minor"/>
      </rPr>
      <t>manual</t>
    </r>
    <r>
      <rPr>
        <sz val="10"/>
        <rFont val="Calibri"/>
        <family val="2"/>
        <scheme val="minor"/>
      </rPr>
      <t xml:space="preserve">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</si>
  <si>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number of downloads (%) </t>
    </r>
    <r>
      <rPr>
        <sz val="10"/>
        <rFont val="Calibri"/>
        <family val="2"/>
        <scheme val="minor"/>
      </rPr>
      <t>[4]</t>
    </r>
  </si>
  <si>
    <r>
      <t xml:space="preserve">Number of </t>
    </r>
    <r>
      <rPr>
        <b/>
        <sz val="10"/>
        <rFont val="Calibri"/>
        <family val="2"/>
        <scheme val="minor"/>
      </rPr>
      <t>Map</t>
    </r>
    <r>
      <rPr>
        <sz val="10"/>
        <rFont val="Calibri"/>
        <family val="2"/>
        <scheme val="minor"/>
      </rPr>
      <t xml:space="preserve"> </t>
    </r>
    <r>
      <rPr>
        <b/>
        <sz val="10"/>
        <rFont val="Calibri"/>
        <family val="2"/>
        <scheme val="minor"/>
      </rPr>
      <t>visualisations</t>
    </r>
    <r>
      <rPr>
        <sz val="10"/>
        <rFont val="Calibri"/>
        <family val="2"/>
        <scheme val="minor"/>
      </rPr>
      <t xml:space="preserve"> (this quarter)</t>
    </r>
  </si>
  <si>
    <t>Number of Map visualisations (previous quarter)</t>
  </si>
  <si>
    <r>
      <t xml:space="preserve">Trend number of map visualisations (%) </t>
    </r>
    <r>
      <rPr>
        <sz val="10"/>
        <rFont val="Calibri"/>
        <family val="2"/>
        <scheme val="minor"/>
      </rPr>
      <t>[4]</t>
    </r>
  </si>
  <si>
    <r>
      <t xml:space="preserve">Number of </t>
    </r>
    <r>
      <rPr>
        <b/>
        <sz val="10"/>
        <rFont val="Calibri"/>
        <family val="2"/>
        <scheme val="minor"/>
      </rPr>
      <t>WMS</t>
    </r>
    <r>
      <rPr>
        <sz val="10"/>
        <rFont val="Calibri"/>
        <family val="2"/>
        <scheme val="minor"/>
      </rPr>
      <t xml:space="preserve"> requests (this quarter)</t>
    </r>
  </si>
  <si>
    <t>Number of WMS requests 
(previous quarter)</t>
  </si>
  <si>
    <r>
      <t xml:space="preserve">Trend number of WMS requests (%) </t>
    </r>
    <r>
      <rPr>
        <sz val="10"/>
        <rFont val="Calibri"/>
        <family val="2"/>
        <scheme val="minor"/>
      </rPr>
      <t>[4]</t>
    </r>
  </si>
  <si>
    <r>
      <t xml:space="preserve">Number of </t>
    </r>
    <r>
      <rPr>
        <b/>
        <sz val="10"/>
        <rFont val="Calibri"/>
        <family val="2"/>
        <scheme val="minor"/>
      </rPr>
      <t>WFS</t>
    </r>
    <r>
      <rPr>
        <sz val="10"/>
        <rFont val="Calibri"/>
        <family val="2"/>
        <scheme val="minor"/>
      </rPr>
      <t xml:space="preserve"> requests 
(this quarter)</t>
    </r>
  </si>
  <si>
    <t>Number of WFS requests 
(previous quarter)</t>
  </si>
  <si>
    <r>
      <t xml:space="preserve">Trend number of WFS requests (%) </t>
    </r>
    <r>
      <rPr>
        <sz val="10"/>
        <rFont val="Calibri"/>
        <family val="2"/>
        <scheme val="minor"/>
      </rPr>
      <t>[4]</t>
    </r>
  </si>
  <si>
    <t>NA</t>
  </si>
  <si>
    <t>.. [unit]</t>
  </si>
  <si>
    <t>[1] Define unit of manual download (e.g. datasets, requests, records, …); additional explanation can be provided in the narrative.</t>
  </si>
  <si>
    <t>[2] Indicate the unit and total volume of downloadable items in relation to the unit in which they are downloadable (e.g. the total volume or number of CDIs/records/datasets/... available for download) – clearly specify the unit.</t>
  </si>
  <si>
    <t>[3] Decimal definition 1 GB = 1000^3 bytes.</t>
  </si>
  <si>
    <t>[4] Trend compares the result with previous period.</t>
  </si>
  <si>
    <t>[5] Please note only the total number of Seabed Habitat layer map visualisations and WMS requests are available - this is the total value across all data and products and all sub-themes. These numbers are not specific to the point data</t>
  </si>
  <si>
    <t>Explanation of the trends and statistics</t>
  </si>
  <si>
    <t>1A) Volume and coverage of available data</t>
  </si>
  <si>
    <t>No new data uploaded during the quarter as per workplan.</t>
  </si>
  <si>
    <t xml:space="preserve">Overall coverage is considered good, and we continue working on filling gaps in areas where we don’t have partners in the consortium. </t>
  </si>
  <si>
    <t>1B) Usage of data in this quarter</t>
  </si>
  <si>
    <t>Overall downloads, map visualisations and WFS requests are higher than in the previous quarter but WMS requests are slightly down. Reasons are uncertain but overall results are positive</t>
  </si>
  <si>
    <t>Indicator 2: Current status and coverage of total number of data products</t>
  </si>
  <si>
    <t>The purpose of this sheet is to provide a status overview of the different sub-theme data products available on the portal and the download frequency by users</t>
  </si>
  <si>
    <t>2.A) Volume and coverage of available data products</t>
  </si>
  <si>
    <r>
      <t xml:space="preserve">Total number of </t>
    </r>
    <r>
      <rPr>
        <b/>
        <i/>
        <u/>
        <sz val="10"/>
        <rFont val="Calibri"/>
        <family val="2"/>
        <scheme val="minor"/>
      </rPr>
      <t>built</t>
    </r>
    <r>
      <rPr>
        <b/>
        <i/>
        <sz val="10"/>
        <rFont val="Calibri"/>
        <family val="2"/>
        <scheme val="minor"/>
      </rPr>
      <t xml:space="preserve"> data products in portal </t>
    </r>
    <r>
      <rPr>
        <sz val="10"/>
        <rFont val="Calibri"/>
        <family val="2"/>
        <scheme val="minor"/>
      </rPr>
      <t>[1]</t>
    </r>
  </si>
  <si>
    <r>
      <t xml:space="preserve">Total number of </t>
    </r>
    <r>
      <rPr>
        <b/>
        <i/>
        <u/>
        <sz val="10"/>
        <rFont val="Calibri"/>
        <family val="2"/>
        <scheme val="minor"/>
      </rPr>
      <t>external</t>
    </r>
    <r>
      <rPr>
        <b/>
        <i/>
        <sz val="10"/>
        <rFont val="Calibri"/>
        <family val="2"/>
        <scheme val="minor"/>
      </rPr>
      <t xml:space="preserve"> data products in portal </t>
    </r>
    <r>
      <rPr>
        <sz val="10"/>
        <rFont val="Calibri"/>
        <family val="2"/>
        <scheme val="minor"/>
      </rPr>
      <t>[1]</t>
    </r>
  </si>
  <si>
    <t>Name of the data product 
(description in the narrative)</t>
  </si>
  <si>
    <t>Date product was built/ updated</t>
  </si>
  <si>
    <t>Is the product built internally or externally?</t>
  </si>
  <si>
    <t>Total number of products per sub-theme</t>
  </si>
  <si>
    <t>Total number of products per sub-theme (previous quarter)</t>
  </si>
  <si>
    <r>
      <t xml:space="preserve">Trend in total number of products (%) </t>
    </r>
    <r>
      <rPr>
        <sz val="10"/>
        <rFont val="Calibri"/>
        <family val="2"/>
        <scheme val="minor"/>
      </rPr>
      <t>[3]</t>
    </r>
  </si>
  <si>
    <r>
      <t xml:space="preserve">Total data product Volume in GigaBytes </t>
    </r>
    <r>
      <rPr>
        <sz val="10"/>
        <rFont val="Calibri"/>
        <family val="2"/>
        <scheme val="minor"/>
      </rPr>
      <t>[4]</t>
    </r>
  </si>
  <si>
    <t>Chemistry - dissolved gases</t>
  </si>
  <si>
    <t>Density at the seabed - Black Sea</t>
  </si>
  <si>
    <t>Internal</t>
  </si>
  <si>
    <t>Habitats - seabed habitats (including coastal wetlands) - broad-scale mapping</t>
  </si>
  <si>
    <t>EUSeaMap [in multiple classification systems] for Europe, Caspian and Carribean regions and Classified habitat descriptors</t>
  </si>
  <si>
    <t>Habitats - seabed habitats (including coastal wetlands) - collection of classified maps</t>
  </si>
  <si>
    <t>Individual habitat maps from surveys (EUNIS, Habitats Directive Annex I,  and other classification systems)</t>
  </si>
  <si>
    <t>External</t>
  </si>
  <si>
    <t>Habitats - seabed habitats (including coastal wetlands) - collection of models</t>
  </si>
  <si>
    <t>Modelled maps of specific habitats</t>
  </si>
  <si>
    <t>Habitats - seabed habitats (including coastal wetlands) - composite products</t>
  </si>
  <si>
    <t>Collection of AnnexI habitats extracted from GeMS (Full resolution)|H1170 Reefs in the UK (v8) - Full detail|H1110 Sandbanks in the UK (v3) - Full detail|Public VME Records from the ICES WFS|2018 Article 17 reporting gridded Annex I habitat distribution |2013 Article 17 reporting gridded Annex I habitat distribution |OSPAR Habitats in the North-East Atlantic Ocean (2022)|H1180 Submarine structure made by leaking gases in the UK (v3.2)|Carbonate sand deposits in Norway|Large kelp forests in Norway|Maerl points in Northern Norway|Global Mangrove Watch (1996-2017)|UNEP-WCMC Global distribution of saltmarshes (v6) |Saltmarsh extent and zonation in the UK from the Environment Agency (EA)|Finnish Habitats Directive Reporting (2019)|Finnish marine nature types (2015)</t>
  </si>
  <si>
    <t xml:space="preserve">Biogenic substrate in Europe|Coastal Wetlands in European waters (2023)|Coralligenous and other calcareous bioconcretions in the Mediterranean|Essential Ocean Variables in Europe - Live hard coral cover|Essential Ocean Variables in Europe - Macroalgal canopy cover |Essential Ocean Variables in Europe - Seagrass cover |Essential Ocean Variables in Europe - Mangrove cover |EUNIS habitats in the northeast Atlantic| </t>
  </si>
  <si>
    <t>9/24/2023</t>
  </si>
  <si>
    <t>Habitats - essential fish habitats - collection of classified maps</t>
  </si>
  <si>
    <t>Individual essential fish habitat maps</t>
  </si>
  <si>
    <t>Habitats - essential fish habitats - collection of models</t>
  </si>
  <si>
    <t>Physics - currents</t>
  </si>
  <si>
    <t>Kinetic energy at the seabed due to Currents - Norway|Kinetic energy at the seabed due to Currents - Svalbard|Kinetic energy at the seabed due to currents - Iberian Peninsula|Kinetic energy at the seabed due to currents - Portugal</t>
  </si>
  <si>
    <t>Near-seabed current velocity in the Caspian Sea|Kinetic energy at the seabed due to ocean currents in the Adriatic|Kinetic energy at the seabed due to currents in the Atlantic|Kinetic energy at the seabed due to currents in the Black Sea|Kinetic energy at the seabed due to currents|Kinetic energy at the seabed due to currents - Mediterranean|Kinetic energy at the seabed due to currents - Celtic Sea, Channel, Biscay|Kinetic energy at the seabed due to currents - Channel, Biscay (high resolution)</t>
  </si>
  <si>
    <t>Physics - ice cover</t>
  </si>
  <si>
    <t>Ice concentration Svalbard|Ice cover (Arctic)</t>
  </si>
  <si>
    <t>Physics - optical properties</t>
  </si>
  <si>
    <t>Light attenuation coefficient (KDPAR) - Europe-wide|Depth to seabed: Secchi disk depth ratio (Baltic)|Light (PAR) at the sea surface - Europe-wide|Light (PAR) at the seabed - Europe-wide</t>
  </si>
  <si>
    <t>Physics - salinity</t>
  </si>
  <si>
    <t>Below halocline probability - Baltic (EMODnet product)|Near-seabed salinity in the Caspian Sea</t>
  </si>
  <si>
    <t>Physics - temperature</t>
  </si>
  <si>
    <t>Near-seabed temperature - the Caspian Sea|Near-seabed temperature standard deviation - the Caspian Sea|4-year minimum sea surface temperature - the Caspian Sea</t>
  </si>
  <si>
    <t>Physics - waves</t>
  </si>
  <si>
    <t>Wave exposure index at the sea surface - Norway|Kinetic energy due to waves at the seabed - Iberian peninsula, Macaronesia, western Med|Kinetic energy at the seabed due to waves - Azores|Kinetic energy at the seabed due to waves - Portugal</t>
  </si>
  <si>
    <t>Wave exposure index at surface (Baltic)|Wave significant height - Caspian Sea|Kinetic energy at the seabed due to waves - Atlantic (EMODnet product)|Wave wavelength - the Caspian Sea|Kinetic energy due to waves at the seabed - Macaronesia|Kinetic energy due to waves at the seabed - Black Sea|Kinetic energy at the seabed due to waves - Celtic Sea, Channel, Biscay</t>
  </si>
  <si>
    <t>For sub-theme 'Habitats - seabed habitats (including coastal wetlands) - broad-scale mapping': total %.
For all other sub-themes: data density (number of products).</t>
  </si>
  <si>
    <t>Habitats - seabed habitats (including coastal wetlands) - broad-scale mapping (EuSeaMap)</t>
  </si>
  <si>
    <t>[1] Total number of (external) data products.</t>
  </si>
  <si>
    <t>[4] Decimal definition 1 GB = 1000^3 bytes</t>
  </si>
  <si>
    <t>[5] Product Density: How much products available per sea-basin. Calculate total % area covered by all products or total number of products per sea-bason; indicate % area covered by products added in this quarter or number of products added in this quarter.</t>
  </si>
  <si>
    <t>2.B) Usage of data products in this quarter</t>
  </si>
  <si>
    <t>datasets</t>
  </si>
  <si>
    <t>Trend on data products</t>
  </si>
  <si>
    <t>Is it: a Data product or an External product?</t>
  </si>
  <si>
    <r>
      <t xml:space="preserve">Number of manual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</si>
  <si>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manual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</si>
  <si>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 of manual downloads (%) </t>
    </r>
    <r>
      <rPr>
        <sz val="10"/>
        <rFont val="Calibri"/>
        <family val="2"/>
        <scheme val="minor"/>
      </rPr>
      <t>[4]</t>
    </r>
  </si>
  <si>
    <r>
      <t xml:space="preserve">Number of </t>
    </r>
    <r>
      <rPr>
        <b/>
        <sz val="10"/>
        <rFont val="Calibri"/>
        <family val="2"/>
        <scheme val="minor"/>
      </rPr>
      <t>Map</t>
    </r>
    <r>
      <rPr>
        <sz val="10"/>
        <rFont val="Calibri"/>
        <family val="2"/>
        <scheme val="minor"/>
      </rPr>
      <t xml:space="preserve"> </t>
    </r>
    <r>
      <rPr>
        <b/>
        <sz val="10"/>
        <rFont val="Calibri"/>
        <family val="2"/>
        <scheme val="minor"/>
      </rPr>
      <t>visualisations</t>
    </r>
    <r>
      <rPr>
        <sz val="10"/>
        <rFont val="Calibri"/>
        <family val="2"/>
        <scheme val="minor"/>
      </rPr>
      <t xml:space="preserve"> (this quarter) [5] </t>
    </r>
  </si>
  <si>
    <t xml:space="preserve">Number of Map visualisations (previous quarter) [5] </t>
  </si>
  <si>
    <r>
      <t xml:space="preserve">Trend # of map visualisations (%) </t>
    </r>
    <r>
      <rPr>
        <sz val="10"/>
        <rFont val="Calibri"/>
        <family val="2"/>
        <scheme val="minor"/>
      </rPr>
      <t>[4]</t>
    </r>
  </si>
  <si>
    <r>
      <t xml:space="preserve">Number of </t>
    </r>
    <r>
      <rPr>
        <b/>
        <sz val="10"/>
        <rFont val="Calibri"/>
        <family val="2"/>
        <scheme val="minor"/>
      </rPr>
      <t>WMS</t>
    </r>
    <r>
      <rPr>
        <sz val="10"/>
        <rFont val="Calibri"/>
        <family val="2"/>
        <scheme val="minor"/>
      </rPr>
      <t xml:space="preserve"> requests (this quarter) [5] </t>
    </r>
  </si>
  <si>
    <t xml:space="preserve">Number of WMS requests 
(previous quarter) [5] </t>
  </si>
  <si>
    <r>
      <t xml:space="preserve">Trend # of WMS requests (%) </t>
    </r>
    <r>
      <rPr>
        <sz val="10"/>
        <rFont val="Calibri"/>
        <family val="2"/>
        <scheme val="minor"/>
      </rPr>
      <t>[4]</t>
    </r>
  </si>
  <si>
    <r>
      <t xml:space="preserve">Trend # of WFS requests (%) </t>
    </r>
    <r>
      <rPr>
        <sz val="10"/>
        <rFont val="Calibri"/>
        <family val="2"/>
        <scheme val="minor"/>
      </rPr>
      <t>[4]</t>
    </r>
  </si>
  <si>
    <t>Habitats - seabed habitats (including coastal wetlands) - broad-scale mapping (EUSeaMap)</t>
  </si>
  <si>
    <t>Both</t>
  </si>
  <si>
    <t>[5] Please note only the total number of Seabed Habitat layer map visualisations and WMS requests are available - this is the total value across all data and products and all sub-themes.</t>
  </si>
  <si>
    <t>2A) Volume and coverage of available data products</t>
  </si>
  <si>
    <t>2B) Usage of data products in this quarter</t>
  </si>
  <si>
    <t xml:space="preserve">In general downloads, map visualisations and WFS requests are higher than in the previous quarter but WMS requests are slightly down. Reasons are uncertain but could be that users are choosing to utilise downloads and WFS services to access that data rather than the view only WMS services. </t>
  </si>
  <si>
    <t>Indicator 3: Internal and external organisations supplying/approached to supply data and data products within this quarter</t>
  </si>
  <si>
    <t>The purpose of this indicator is to have an oversight of the types of organisations supplying data and to measure the extent of restricted data</t>
  </si>
  <si>
    <t>List all organisations that have supplied data voluntarily or upon request/approach witin this quarter</t>
  </si>
  <si>
    <t>Organisation name</t>
  </si>
  <si>
    <t>Organisation type [1]</t>
  </si>
  <si>
    <t>Country</t>
  </si>
  <si>
    <t>Sea basin [2]</t>
  </si>
  <si>
    <t>Volume (in GigaBytes)</t>
  </si>
  <si>
    <t>Approached or volunteered?</t>
  </si>
  <si>
    <t>Data type supplied: data, data product, both?</t>
  </si>
  <si>
    <t>Sub-theme(s) + description</t>
  </si>
  <si>
    <t>% of restricted data [3] 
(or #restricted/# not restricted)</t>
  </si>
  <si>
    <t>Under what license was the data provided?</t>
  </si>
  <si>
    <t>Was the data provided as a digital file or a web service?</t>
  </si>
  <si>
    <t>Provided through Ingestion or directly? [4]</t>
  </si>
  <si>
    <t>If not supplied upon approaching: reason why? (reply from organisation)</t>
  </si>
  <si>
    <t>ICCAT Shark Species Group</t>
  </si>
  <si>
    <t>Government/Public administration</t>
  </si>
  <si>
    <t>Global</t>
  </si>
  <si>
    <t>Atlantic sea</t>
  </si>
  <si>
    <t>4,77E-07</t>
  </si>
  <si>
    <t>Approached</t>
  </si>
  <si>
    <t>Predictive Model</t>
  </si>
  <si>
    <t>Essential Fish Habitats</t>
  </si>
  <si>
    <t>View and download</t>
  </si>
  <si>
    <t>Digital file</t>
  </si>
  <si>
    <t>Directly</t>
  </si>
  <si>
    <t>Data received does not match expectations</t>
  </si>
  <si>
    <t>IPMA</t>
  </si>
  <si>
    <t>Business and Private company</t>
  </si>
  <si>
    <t>PT</t>
  </si>
  <si>
    <t>Portuguese coast</t>
  </si>
  <si>
    <t>0,00004</t>
  </si>
  <si>
    <t>N/A</t>
  </si>
  <si>
    <t>MST-Denmark</t>
  </si>
  <si>
    <t>DK</t>
  </si>
  <si>
    <t>The Baltic</t>
  </si>
  <si>
    <t>Individual Habitat Map</t>
  </si>
  <si>
    <t>Other classification systems</t>
  </si>
  <si>
    <t>Point data</t>
  </si>
  <si>
    <t>Habitats Directive Annex I</t>
  </si>
  <si>
    <t xml:space="preserve">[1] The organisation types are: </t>
  </si>
  <si>
    <t>Academia/Research</t>
  </si>
  <si>
    <t>NGOs/Civil society</t>
  </si>
  <si>
    <t>Others</t>
  </si>
  <si>
    <t>[2] For which sea-basin(s) was the data provided?</t>
  </si>
  <si>
    <t xml:space="preserve">[3] Restricted data is defined as 'non-public data'. </t>
  </si>
  <si>
    <t>[4] Was the data provided through EMODnet Ingestion or directly through the thematic?</t>
  </si>
  <si>
    <t>3) Organisations supplying/ approached to supply data and data products</t>
  </si>
  <si>
    <t>A total of 19 data / data products were acquired in this reporting period. All of them were provided directly by the project partners covering 2 sea basins from 2 countries and involving 3 different data owners.</t>
  </si>
  <si>
    <t>Indicator 4: Online 'Web' interfaces to access or view data</t>
  </si>
  <si>
    <t>The purpose of this indicator is to provide detail on the status of the various interfaces to data &amp; products on the portals</t>
  </si>
  <si>
    <t>Express as a percentage data and products available in each service</t>
  </si>
  <si>
    <t>Machine Interface 
(Data accessed programmatically - Software that would receive data/data products/external data products through software)</t>
  </si>
  <si>
    <t>Sub-theme/ interface name</t>
  </si>
  <si>
    <t>WMS</t>
  </si>
  <si>
    <t>WFS</t>
  </si>
  <si>
    <t>WCS</t>
  </si>
  <si>
    <t>Add any other interfaces as required/available</t>
  </si>
  <si>
    <t>Were there any changes compared to the previous quarter?</t>
  </si>
  <si>
    <t>• Habitats - seabed habitats (including coastal wetlands): broad-scale mapping</t>
  </si>
  <si>
    <t>https://ows.emodnet-seabedhabitats.eu/geoserver/emodnet_view/wms</t>
  </si>
  <si>
    <t>https://ows.emodnet-seabedhabitats.eu/geoserver/emodnet_open/wfs</t>
  </si>
  <si>
    <t>no</t>
  </si>
  <si>
    <t>• Habitats - seabed habitats (including coastal wetlands): composite products</t>
  </si>
  <si>
    <t>• Chemistry - dissolved gases</t>
  </si>
  <si>
    <t>https://ows.emodnet-seabedhabitats.eu/geoserver/emodnet_open/wcs</t>
  </si>
  <si>
    <t>• Physics - optical properties, salinity, waves, currents, ice cover</t>
  </si>
  <si>
    <t>• Habitats - seabed habitats (including coastal wetlands): collection of classified maps</t>
  </si>
  <si>
    <t>https://ows.emodnet-seabedhabitats.eu/geoserver/emodnet_view_maplibrary/wms</t>
  </si>
  <si>
    <t>https://ows.emodnet-seabedhabitats.eu/geoserver/emodnet_open_maplibrary/wfs</t>
  </si>
  <si>
    <t>https://ows.emodnet-seabedhabitats.eu/geoserver/emodnet_open_maplibrary/wcs</t>
  </si>
  <si>
    <t>• Habitats - seabed habitats (including coastal wetlands): collection of models</t>
  </si>
  <si>
    <t>• Habitats - essential fish habitats - collection of classified maps</t>
  </si>
  <si>
    <t>Habitats - essential fish habitats -  collection of models</t>
  </si>
  <si>
    <t>4) Online 'Web' interfaces to access or view data</t>
  </si>
  <si>
    <t>No changes since last quarter</t>
  </si>
  <si>
    <t>Indicator 5: Quarterly web traffic statistics</t>
  </si>
  <si>
    <t>The purpose of this indicator is to provide detail on the web traffic statistics</t>
  </si>
  <si>
    <t xml:space="preserve">Please refer to "Explanation of the trends and statistics" </t>
  </si>
  <si>
    <t>5.1) Daily number of page views of EMODnet Thematic entry page</t>
  </si>
  <si>
    <t>Similar to previous quarter with expected decline at the end of the month (holiday season).</t>
  </si>
  <si>
    <t>Q-3 2024</t>
  </si>
  <si>
    <t>Q4 2024</t>
  </si>
  <si>
    <t>5.2) Quarterly total number of visitors, page views, unique page views and percentage of returning visitors</t>
  </si>
  <si>
    <t>Total number of visitors and page views higher with less returning visitors.</t>
  </si>
  <si>
    <t>Page URL</t>
  </si>
  <si>
    <t>Visitors (previous Q)</t>
  </si>
  <si>
    <t>Visitors (current Q)</t>
  </si>
  <si>
    <t>Trend visitors (%)  [1]</t>
  </si>
  <si>
    <t>Page views (previous Q)</t>
  </si>
  <si>
    <t>Page views (current Q)</t>
  </si>
  <si>
    <t xml:space="preserve">Trend page views (%) </t>
  </si>
  <si>
    <t>Unique page views (previous Q)</t>
  </si>
  <si>
    <t>Unique page views (current Q)</t>
  </si>
  <si>
    <t>Trend unique page views (%)</t>
  </si>
  <si>
    <t>% of returning visitors (previous Q)</t>
  </si>
  <si>
    <t>% of returning visitors (current Q)</t>
  </si>
  <si>
    <t>Trend % of returning visitors (%)</t>
  </si>
  <si>
    <t>https://emodnet.ec.europa.eu/en/seabed-habitats</t>
  </si>
  <si>
    <t>[1] Trend is calculated from the figures at the end of the last quarter as compared with the figures at this stage.</t>
  </si>
  <si>
    <t>Definitions (from Europa Analytics)</t>
  </si>
  <si>
    <t>Visitors</t>
  </si>
  <si>
    <t>The number of unique visitors. Every visitor is counted once, even if they visit the website many times during the day.</t>
  </si>
  <si>
    <t>Page views</t>
  </si>
  <si>
    <t>The number of times a page was visited.</t>
  </si>
  <si>
    <t>Unique page views</t>
  </si>
  <si>
    <t>The number of times a page was uniquely visited. If a visitor views a page several times during one session, it will be counted only once.</t>
  </si>
  <si>
    <t>% of returning visitors</t>
  </si>
  <si>
    <t>The percentage of returning visitors.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</si>
</sst>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1"/>
      <color theme="1"/>
      <name val="Calibri"/>
      <family val="2"/>
      <scheme val="minor"/>
    </font>
    <font>
      <i/>
      <sz val="11"/>
      <color theme="8" tint="-0.249977111117893"/>
      <name val="Calibri"/>
      <family val="2"/>
      <scheme val="minor"/>
    </font>
    <font>
      <i/>
      <sz val="11"/>
      <name val="Calibri"/>
      <family val="2"/>
      <scheme val="minor"/>
    </font>
    <font>
      <sz val="11"/>
      <name val="Calibri"/>
      <family val="2"/>
      <scheme val="minor"/>
    </font>
    <font>
      <sz val="11"/>
      <color rgb="FFFF0000"/>
      <name val="Calibri"/>
      <family val="2"/>
      <scheme val="minor"/>
    </font>
    <font>
      <b/>
      <sz val="12"/>
      <name val="Calibri"/>
      <family val="2"/>
      <scheme val="minor"/>
    </font>
    <font>
      <i/>
      <sz val="10"/>
      <color theme="8" tint="-0.249977111117893"/>
      <name val="Calibri"/>
      <family val="2"/>
      <scheme val="minor"/>
    </font>
    <font>
      <b/>
      <sz val="11"/>
      <name val="Calibri"/>
      <family val="2"/>
      <scheme val="minor"/>
    </font>
    <font>
      <b/>
      <sz val="9"/>
      <name val="Calibri"/>
      <family val="2"/>
      <scheme val="minor"/>
    </font>
    <font>
      <sz val="9"/>
      <name val="Calibri"/>
      <family val="2"/>
      <scheme val="minor"/>
    </font>
    <font>
      <b/>
      <sz val="12"/>
      <color rgb="FF333333"/>
      <name val="Calibri"/>
      <family val="2"/>
      <scheme val="minor"/>
    </font>
    <font>
      <sz val="10"/>
      <color rgb="FF333333"/>
      <name val="Calibri"/>
      <family val="2"/>
      <scheme val="minor"/>
    </font>
    <font>
      <i/>
      <sz val="10"/>
      <name val="Calibri"/>
      <family val="2"/>
      <scheme val="minor"/>
    </font>
    <font>
      <sz val="10"/>
      <name val="Calibri"/>
      <family val="2"/>
      <scheme val="minor"/>
    </font>
    <font>
      <i/>
      <sz val="10"/>
      <color rgb="FF333333"/>
      <name val="Calibri"/>
      <family val="2"/>
      <scheme val="minor"/>
    </font>
    <font>
      <b/>
      <sz val="10"/>
      <name val="Calibri"/>
      <family val="2"/>
      <scheme val="minor"/>
    </font>
    <font>
      <sz val="11"/>
      <color rgb="FF333333"/>
      <name val="Calibri"/>
      <family val="2"/>
      <scheme val="minor"/>
    </font>
    <font>
      <b/>
      <i/>
      <sz val="10"/>
      <name val="Calibri"/>
      <family val="2"/>
      <scheme val="minor"/>
    </font>
    <font>
      <b/>
      <i/>
      <u/>
      <sz val="10"/>
      <name val="Calibri"/>
      <family val="2"/>
      <scheme val="minor"/>
    </font>
    <font>
      <sz val="12"/>
      <name val="Calibri"/>
      <family val="2"/>
      <scheme val="minor"/>
    </font>
    <font>
      <sz val="9"/>
      <color rgb="FFFF0000"/>
      <name val="Calibri"/>
      <family val="2"/>
      <scheme val="minor"/>
    </font>
    <font>
      <strike/>
      <sz val="10"/>
      <name val="Calibri"/>
      <family val="2"/>
      <scheme val="minor"/>
    </font>
    <font>
      <b/>
      <sz val="12"/>
      <color rgb="FFFFFFFF"/>
      <name val="Calibri"/>
      <family val="2"/>
      <scheme val="minor"/>
    </font>
    <font>
      <sz val="10"/>
      <color rgb="FFFFFFFF"/>
      <name val="Calibri"/>
      <family val="2"/>
      <scheme val="minor"/>
    </font>
    <font>
      <sz val="9"/>
      <color rgb="FF333333"/>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11"/>
      <color theme="0" tint="-0.34998626667073579"/>
      <name val="Calibri"/>
      <family val="2"/>
      <scheme val="minor"/>
    </font>
    <font>
      <i/>
      <sz val="9"/>
      <color theme="1"/>
      <name val="Calibri"/>
      <family val="2"/>
      <scheme val="minor"/>
    </font>
    <font>
      <sz val="10"/>
      <color rgb="FFFF0000"/>
      <name val="Calibri"/>
      <family val="2"/>
      <scheme val="minor"/>
    </font>
    <font>
      <u/>
      <sz val="11"/>
      <color theme="10"/>
      <name val="Calibri"/>
      <family val="2"/>
      <scheme val="minor"/>
    </font>
    <font>
      <sz val="10"/>
      <name val="Open Sans"/>
      <family val="2"/>
    </font>
    <font>
      <sz val="11"/>
      <color rgb="FF000000"/>
      <name val="Aptos Narrow"/>
      <family val="2"/>
    </font>
    <font>
      <sz val="10"/>
      <color rgb="FF000000"/>
      <name val="Calibri"/>
      <family val="2"/>
      <scheme val="minor"/>
    </font>
  </fonts>
  <fills count="10">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D5A6BD"/>
        <bgColor indexed="64"/>
      </patternFill>
    </fill>
    <fill>
      <patternFill patternType="solid">
        <fgColor rgb="FFC27BA0"/>
        <bgColor indexed="64"/>
      </patternFill>
    </fill>
    <fill>
      <patternFill patternType="solid">
        <fgColor rgb="FF0A71B4"/>
        <bgColor indexed="64"/>
      </patternFill>
    </fill>
    <fill>
      <patternFill patternType="solid">
        <fgColor rgb="FF00B0F0"/>
        <bgColor indexed="64"/>
      </patternFill>
    </fill>
    <fill>
      <patternFill patternType="solid">
        <fgColor theme="4"/>
        <bgColor indexed="64"/>
      </patternFill>
    </fill>
    <fill>
      <patternFill patternType="solid">
        <fgColor theme="4"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medium">
        <color rgb="FF92CDDC"/>
      </left>
      <right style="medium">
        <color rgb="FF92CDDC"/>
      </right>
      <top/>
      <bottom/>
      <diagonal/>
    </border>
    <border>
      <left/>
      <right style="medium">
        <color rgb="FF92CDDC"/>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rgb="FF92CDDC"/>
      </right>
      <top style="medium">
        <color rgb="FF92CDDC"/>
      </top>
      <bottom style="medium">
        <color rgb="FF92CDDC"/>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1" fillId="0" borderId="0" applyNumberFormat="0" applyFill="0" applyBorder="0" applyAlignment="0" applyProtection="0"/>
  </cellStyleXfs>
  <cellXfs count="151">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7" fillId="2" borderId="0" xfId="0" applyFont="1" applyFill="1" applyAlignment="1">
      <alignment vertical="top"/>
    </xf>
    <xf numFmtId="0" fontId="3" fillId="2" borderId="0" xfId="0" applyFont="1" applyFill="1"/>
    <xf numFmtId="0" fontId="8" fillId="2" borderId="0" xfId="0" applyFont="1" applyFill="1" applyAlignment="1">
      <alignment vertical="top"/>
    </xf>
    <xf numFmtId="0" fontId="9" fillId="2" borderId="0" xfId="0" applyFont="1" applyFill="1" applyAlignment="1">
      <alignment vertical="top"/>
    </xf>
    <xf numFmtId="0" fontId="9" fillId="0" borderId="0" xfId="0" applyFont="1" applyAlignment="1">
      <alignment vertical="top" wrapText="1"/>
    </xf>
    <xf numFmtId="0" fontId="0" fillId="0" borderId="15" xfId="0" applyBorder="1"/>
    <xf numFmtId="0" fontId="10" fillId="0" borderId="0" xfId="0" applyFont="1"/>
    <xf numFmtId="0" fontId="11" fillId="0" borderId="0" xfId="0" applyFont="1"/>
    <xf numFmtId="0" fontId="12" fillId="3" borderId="1" xfId="0" applyFont="1" applyFill="1" applyBorder="1" applyAlignment="1">
      <alignment horizontal="center" wrapText="1"/>
    </xf>
    <xf numFmtId="0" fontId="13" fillId="0" borderId="0" xfId="0" applyFont="1"/>
    <xf numFmtId="0" fontId="12" fillId="0" borderId="0" xfId="0" applyFont="1" applyAlignment="1">
      <alignment horizontal="center" vertical="center" wrapText="1"/>
    </xf>
    <xf numFmtId="0" fontId="14" fillId="0" borderId="0" xfId="0" applyFont="1" applyAlignment="1">
      <alignment horizontal="center" vertical="center" wrapText="1"/>
    </xf>
    <xf numFmtId="0" fontId="12" fillId="0" borderId="1" xfId="0" applyFont="1" applyBorder="1" applyAlignment="1">
      <alignment horizontal="center" vertical="center" wrapText="1"/>
    </xf>
    <xf numFmtId="0" fontId="15" fillId="3" borderId="2" xfId="0" applyFont="1" applyFill="1" applyBorder="1" applyAlignment="1">
      <alignment horizontal="left" wrapText="1"/>
    </xf>
    <xf numFmtId="0" fontId="13" fillId="3" borderId="1" xfId="0" applyFont="1" applyFill="1" applyBorder="1" applyAlignment="1">
      <alignment horizontal="center" wrapText="1"/>
    </xf>
    <xf numFmtId="0" fontId="15" fillId="3" borderId="2" xfId="0" applyFont="1" applyFill="1" applyBorder="1" applyAlignment="1">
      <alignment horizontal="center" wrapText="1"/>
    </xf>
    <xf numFmtId="0" fontId="13" fillId="0" borderId="1" xfId="0" applyFont="1" applyBorder="1" applyAlignment="1">
      <alignment horizontal="left" vertical="center" wrapText="1"/>
    </xf>
    <xf numFmtId="0" fontId="9" fillId="0" borderId="0" xfId="0" applyFont="1"/>
    <xf numFmtId="0" fontId="13" fillId="2" borderId="0" xfId="0" applyFont="1" applyFill="1" applyAlignment="1">
      <alignment vertical="top"/>
    </xf>
    <xf numFmtId="0" fontId="3" fillId="2" borderId="0" xfId="0" applyFont="1" applyFill="1" applyAlignment="1">
      <alignment vertical="top"/>
    </xf>
    <xf numFmtId="0" fontId="13" fillId="0" borderId="0" xfId="0" applyFont="1" applyAlignment="1">
      <alignment vertical="top" wrapText="1"/>
    </xf>
    <xf numFmtId="0" fontId="11" fillId="0" borderId="0" xfId="0" applyFont="1" applyAlignment="1">
      <alignment horizontal="justify" vertical="center"/>
    </xf>
    <xf numFmtId="0" fontId="5" fillId="0" borderId="0" xfId="0" applyFont="1" applyAlignment="1">
      <alignment vertical="center"/>
    </xf>
    <xf numFmtId="0" fontId="10" fillId="0" borderId="0" xfId="0" applyFont="1" applyAlignment="1">
      <alignment vertical="center"/>
    </xf>
    <xf numFmtId="0" fontId="16" fillId="0" borderId="0" xfId="0" applyFont="1" applyAlignment="1">
      <alignment vertical="center"/>
    </xf>
    <xf numFmtId="0" fontId="16" fillId="0" borderId="0" xfId="0" applyFont="1" applyAlignment="1">
      <alignment wrapText="1"/>
    </xf>
    <xf numFmtId="0" fontId="16" fillId="0" borderId="0" xfId="0" applyFont="1"/>
    <xf numFmtId="0" fontId="13" fillId="0" borderId="1" xfId="0" applyFont="1" applyBorder="1" applyAlignment="1">
      <alignment horizontal="center" vertical="center" wrapText="1"/>
    </xf>
    <xf numFmtId="0" fontId="9" fillId="0" borderId="0" xfId="0" applyFont="1" applyAlignment="1">
      <alignment vertical="center"/>
    </xf>
    <xf numFmtId="0" fontId="1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vertical="center"/>
    </xf>
    <xf numFmtId="0" fontId="15" fillId="2" borderId="0" xfId="0" applyFont="1" applyFill="1" applyAlignment="1">
      <alignment vertical="top"/>
    </xf>
    <xf numFmtId="0" fontId="17" fillId="3" borderId="1" xfId="0" applyFont="1" applyFill="1" applyBorder="1" applyAlignment="1">
      <alignment horizontal="center" wrapText="1"/>
    </xf>
    <xf numFmtId="0" fontId="15" fillId="3" borderId="1" xfId="0" applyFont="1" applyFill="1" applyBorder="1" applyAlignment="1">
      <alignment horizontal="center" wrapText="1"/>
    </xf>
    <xf numFmtId="0" fontId="17" fillId="5" borderId="1" xfId="0" applyFont="1" applyFill="1" applyBorder="1" applyAlignment="1">
      <alignment horizontal="center" wrapText="1"/>
    </xf>
    <xf numFmtId="0" fontId="17" fillId="5" borderId="2" xfId="0" applyFont="1" applyFill="1" applyBorder="1" applyAlignment="1">
      <alignment horizontal="center"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0" fontId="9" fillId="0" borderId="0" xfId="0" applyFont="1" applyAlignment="1">
      <alignment vertical="top"/>
    </xf>
    <xf numFmtId="0" fontId="13" fillId="0" borderId="0" xfId="0" applyFont="1" applyAlignment="1">
      <alignment vertical="top"/>
    </xf>
    <xf numFmtId="0" fontId="3" fillId="0" borderId="0" xfId="0" applyFont="1" applyAlignment="1">
      <alignment vertical="top"/>
    </xf>
    <xf numFmtId="0" fontId="20" fillId="0" borderId="0" xfId="0" applyFont="1" applyAlignment="1">
      <alignment vertical="top"/>
    </xf>
    <xf numFmtId="0" fontId="12" fillId="3" borderId="3" xfId="0" applyFont="1" applyFill="1" applyBorder="1" applyAlignment="1">
      <alignment horizontal="center" wrapText="1"/>
    </xf>
    <xf numFmtId="0" fontId="15" fillId="3" borderId="3" xfId="0" applyFont="1" applyFill="1" applyBorder="1" applyAlignment="1">
      <alignment horizontal="center" wrapText="1"/>
    </xf>
    <xf numFmtId="0" fontId="15" fillId="3" borderId="4" xfId="0" applyFont="1" applyFill="1" applyBorder="1" applyAlignment="1">
      <alignment horizontal="center" wrapText="1"/>
    </xf>
    <xf numFmtId="0" fontId="15" fillId="3" borderId="5" xfId="0" applyFont="1" applyFill="1" applyBorder="1" applyAlignment="1">
      <alignment horizontal="center" wrapText="1"/>
    </xf>
    <xf numFmtId="0" fontId="12" fillId="5" borderId="2" xfId="0" applyFont="1" applyFill="1" applyBorder="1" applyAlignment="1">
      <alignment horizontal="center" wrapText="1"/>
    </xf>
    <xf numFmtId="0" fontId="21" fillId="0" borderId="0" xfId="0" applyFont="1"/>
    <xf numFmtId="0" fontId="21" fillId="2" borderId="0" xfId="0" applyFont="1" applyFill="1"/>
    <xf numFmtId="0" fontId="5" fillId="0" borderId="0" xfId="0" applyFont="1" applyAlignment="1">
      <alignment vertical="top"/>
    </xf>
    <xf numFmtId="0" fontId="12" fillId="0" borderId="0" xfId="0" applyFont="1" applyAlignment="1">
      <alignment horizontal="center" vertical="top" wrapText="1"/>
    </xf>
    <xf numFmtId="0" fontId="13" fillId="4" borderId="1" xfId="0" applyFont="1" applyFill="1" applyBorder="1" applyAlignment="1">
      <alignment horizontal="center" vertical="top" wrapText="1"/>
    </xf>
    <xf numFmtId="0" fontId="15" fillId="0" borderId="0" xfId="0" applyFont="1" applyAlignment="1">
      <alignment vertical="top"/>
    </xf>
    <xf numFmtId="0" fontId="4" fillId="0" borderId="0" xfId="0" applyFont="1" applyAlignment="1">
      <alignment vertical="top"/>
    </xf>
    <xf numFmtId="0" fontId="13" fillId="0" borderId="0" xfId="0" applyFont="1" applyAlignment="1">
      <alignment horizontal="center" vertical="top" wrapText="1"/>
    </xf>
    <xf numFmtId="0" fontId="13" fillId="0" borderId="0" xfId="0" applyFont="1" applyAlignment="1">
      <alignment wrapText="1"/>
    </xf>
    <xf numFmtId="0" fontId="23" fillId="6" borderId="8" xfId="0" applyFont="1" applyFill="1" applyBorder="1" applyAlignment="1">
      <alignment vertical="center" wrapText="1"/>
    </xf>
    <xf numFmtId="0" fontId="23" fillId="6" borderId="9" xfId="0" applyFont="1" applyFill="1" applyBorder="1" applyAlignment="1">
      <alignmen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justify" vertical="center" wrapText="1"/>
    </xf>
    <xf numFmtId="0" fontId="24" fillId="0" borderId="0" xfId="0" applyFont="1" applyAlignment="1">
      <alignment vertical="center"/>
    </xf>
    <xf numFmtId="0" fontId="8" fillId="0" borderId="1" xfId="0" applyFont="1" applyBorder="1" applyAlignment="1">
      <alignment horizontal="justify" vertical="center"/>
    </xf>
    <xf numFmtId="0" fontId="9"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25" fillId="0" borderId="0" xfId="0" applyFont="1"/>
    <xf numFmtId="0" fontId="0" fillId="0" borderId="16" xfId="0" applyBorder="1"/>
    <xf numFmtId="0" fontId="26" fillId="8" borderId="17" xfId="0" applyFont="1" applyFill="1" applyBorder="1" applyAlignment="1">
      <alignment wrapText="1"/>
    </xf>
    <xf numFmtId="0" fontId="26" fillId="9" borderId="17" xfId="0" applyFont="1" applyFill="1" applyBorder="1" applyAlignment="1">
      <alignment wrapText="1"/>
    </xf>
    <xf numFmtId="0" fontId="26" fillId="9" borderId="18" xfId="0" applyFont="1" applyFill="1" applyBorder="1" applyAlignment="1">
      <alignment wrapText="1"/>
    </xf>
    <xf numFmtId="0" fontId="12" fillId="5" borderId="19" xfId="0" applyFont="1" applyFill="1" applyBorder="1" applyAlignment="1">
      <alignment horizontal="center" wrapText="1"/>
    </xf>
    <xf numFmtId="0" fontId="0" fillId="0" borderId="11" xfId="0" applyBorder="1"/>
    <xf numFmtId="0" fontId="0" fillId="0" borderId="12" xfId="0" applyBorder="1"/>
    <xf numFmtId="0" fontId="0" fillId="0" borderId="20" xfId="0" applyBorder="1"/>
    <xf numFmtId="0" fontId="27" fillId="0" borderId="11" xfId="0" applyFont="1" applyBorder="1"/>
    <xf numFmtId="0" fontId="27" fillId="0" borderId="12" xfId="0" applyFont="1" applyBorder="1"/>
    <xf numFmtId="10" fontId="27" fillId="0" borderId="20" xfId="0" applyNumberFormat="1" applyFont="1" applyBorder="1"/>
    <xf numFmtId="0" fontId="28" fillId="0" borderId="0" xfId="0" applyFont="1"/>
    <xf numFmtId="0" fontId="0" fillId="0" borderId="18" xfId="0" applyBorder="1"/>
    <xf numFmtId="0" fontId="0" fillId="0" borderId="19" xfId="0" applyBorder="1"/>
    <xf numFmtId="0" fontId="27" fillId="0" borderId="0" xfId="0" applyFont="1"/>
    <xf numFmtId="0" fontId="29" fillId="0" borderId="0" xfId="0" applyFont="1"/>
    <xf numFmtId="0" fontId="6" fillId="0" borderId="0" xfId="0" applyFont="1" applyAlignment="1">
      <alignment wrapText="1"/>
    </xf>
    <xf numFmtId="0" fontId="13" fillId="0" borderId="10" xfId="0" applyFont="1" applyBorder="1" applyAlignment="1">
      <alignment horizontal="justify" vertical="center" wrapText="1"/>
    </xf>
    <xf numFmtId="0" fontId="13" fillId="0" borderId="10" xfId="0" applyFont="1" applyBorder="1" applyAlignment="1">
      <alignment vertical="center" wrapText="1"/>
    </xf>
    <xf numFmtId="0" fontId="13" fillId="0" borderId="13" xfId="0" applyFont="1" applyBorder="1" applyAlignment="1">
      <alignment vertical="center" wrapText="1"/>
    </xf>
    <xf numFmtId="0" fontId="30" fillId="0" borderId="14" xfId="0" applyFont="1" applyBorder="1" applyAlignment="1">
      <alignment horizontal="left" vertical="center" wrapText="1"/>
    </xf>
    <xf numFmtId="0" fontId="13" fillId="0" borderId="8" xfId="0" applyFont="1" applyBorder="1" applyAlignment="1">
      <alignment vertical="center" wrapText="1"/>
    </xf>
    <xf numFmtId="0" fontId="13" fillId="2" borderId="10" xfId="0" applyFont="1" applyFill="1" applyBorder="1" applyAlignment="1">
      <alignment horizontal="left" vertical="center" wrapText="1"/>
    </xf>
    <xf numFmtId="0" fontId="13" fillId="2" borderId="8" xfId="0" applyFont="1" applyFill="1" applyBorder="1" applyAlignment="1">
      <alignment horizontal="justify" vertical="center" wrapText="1"/>
    </xf>
    <xf numFmtId="0" fontId="13" fillId="0" borderId="9" xfId="0" applyFont="1" applyBorder="1" applyAlignment="1">
      <alignment horizontal="justify" vertical="center" wrapText="1"/>
    </xf>
    <xf numFmtId="0" fontId="13" fillId="2" borderId="9" xfId="0" applyFont="1" applyFill="1" applyBorder="1" applyAlignment="1">
      <alignment horizontal="justify" vertical="center" wrapText="1"/>
    </xf>
    <xf numFmtId="0" fontId="13" fillId="0" borderId="0" xfId="0" applyFont="1" applyAlignment="1">
      <alignment horizontal="justify" vertical="center"/>
    </xf>
    <xf numFmtId="0" fontId="13" fillId="2" borderId="21" xfId="0" applyFont="1" applyFill="1" applyBorder="1" applyAlignment="1">
      <alignment horizontal="justify" vertical="center" wrapText="1"/>
    </xf>
    <xf numFmtId="0" fontId="31" fillId="0" borderId="16" xfId="1" applyBorder="1"/>
    <xf numFmtId="14" fontId="13" fillId="0" borderId="1" xfId="0" applyNumberFormat="1" applyFont="1" applyBorder="1" applyAlignment="1">
      <alignment horizontal="center" vertical="top" wrapText="1"/>
    </xf>
    <xf numFmtId="14" fontId="12" fillId="0" borderId="1" xfId="0" applyNumberFormat="1" applyFont="1" applyBorder="1" applyAlignment="1">
      <alignment horizontal="center" wrapText="1"/>
    </xf>
    <xf numFmtId="0" fontId="12" fillId="0" borderId="1" xfId="0" applyFont="1" applyBorder="1" applyAlignment="1">
      <alignment horizontal="center" vertical="top" wrapText="1"/>
    </xf>
    <xf numFmtId="14" fontId="12" fillId="0" borderId="1" xfId="0" applyNumberFormat="1" applyFont="1" applyBorder="1" applyAlignment="1">
      <alignment horizontal="center" vertical="top" wrapText="1"/>
    </xf>
    <xf numFmtId="0" fontId="17" fillId="0" borderId="1" xfId="0" applyFont="1" applyBorder="1" applyAlignment="1">
      <alignment horizontal="center" wrapText="1"/>
    </xf>
    <xf numFmtId="14" fontId="13" fillId="0" borderId="1" xfId="0" applyNumberFormat="1" applyFont="1" applyBorder="1" applyAlignment="1">
      <alignment horizontal="left" vertical="center" wrapText="1"/>
    </xf>
    <xf numFmtId="0" fontId="13" fillId="4" borderId="1" xfId="0" applyFont="1"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top" wrapText="1"/>
    </xf>
    <xf numFmtId="0" fontId="32" fillId="0" borderId="2" xfId="0" applyFont="1" applyBorder="1" applyAlignment="1">
      <alignment horizontal="left" vertical="center" wrapText="1"/>
    </xf>
    <xf numFmtId="0" fontId="32" fillId="0" borderId="23" xfId="0" applyFont="1" applyBorder="1" applyAlignment="1">
      <alignment horizontal="left" vertical="center" wrapText="1"/>
    </xf>
    <xf numFmtId="2" fontId="13" fillId="0" borderId="1" xfId="0" applyNumberFormat="1" applyFont="1" applyBorder="1" applyAlignment="1">
      <alignment horizontal="center" vertical="top" wrapText="1"/>
    </xf>
    <xf numFmtId="10" fontId="13" fillId="0" borderId="1" xfId="0" applyNumberFormat="1" applyFont="1" applyBorder="1" applyAlignment="1">
      <alignment horizontal="center" vertical="top" wrapText="1"/>
    </xf>
    <xf numFmtId="0" fontId="33" fillId="0" borderId="0" xfId="0" applyFont="1"/>
    <xf numFmtId="0" fontId="13" fillId="0" borderId="0" xfId="0" applyFont="1" applyAlignment="1">
      <alignment horizontal="left" vertical="center" wrapText="1"/>
    </xf>
    <xf numFmtId="0" fontId="13" fillId="0" borderId="0" xfId="0" applyFont="1" applyAlignment="1">
      <alignment horizontal="center" vertical="center" wrapText="1"/>
    </xf>
    <xf numFmtId="0" fontId="3" fillId="0" borderId="0" xfId="0" applyFont="1" applyAlignment="1">
      <alignment vertical="top"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2" fillId="6" borderId="6"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15" fillId="7" borderId="3" xfId="0" applyFont="1" applyFill="1" applyBorder="1" applyAlignment="1">
      <alignment horizontal="center" wrapText="1"/>
    </xf>
    <xf numFmtId="0" fontId="15" fillId="7" borderId="5" xfId="0" applyFont="1" applyFill="1" applyBorder="1" applyAlignment="1">
      <alignment horizontal="center" wrapText="1"/>
    </xf>
    <xf numFmtId="0" fontId="15" fillId="3" borderId="3" xfId="0" applyFont="1" applyFill="1" applyBorder="1" applyAlignment="1">
      <alignment horizontal="center" wrapText="1"/>
    </xf>
    <xf numFmtId="0" fontId="15" fillId="3" borderId="4" xfId="0" applyFont="1" applyFill="1" applyBorder="1" applyAlignment="1">
      <alignment horizontal="center" wrapText="1"/>
    </xf>
    <xf numFmtId="0" fontId="15" fillId="3" borderId="5" xfId="0" applyFont="1" applyFill="1" applyBorder="1" applyAlignment="1">
      <alignment horizontal="center" wrapText="1"/>
    </xf>
    <xf numFmtId="0" fontId="13" fillId="0" borderId="2"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 xfId="0" applyFont="1" applyBorder="1" applyAlignment="1">
      <alignment horizontal="center" vertical="top" wrapText="1"/>
    </xf>
    <xf numFmtId="0" fontId="0" fillId="0" borderId="23" xfId="0" applyBorder="1" applyAlignment="1">
      <alignment horizontal="center" vertical="top" wrapText="1"/>
    </xf>
    <xf numFmtId="10" fontId="13" fillId="0" borderId="2" xfId="0" applyNumberFormat="1" applyFont="1" applyBorder="1" applyAlignment="1">
      <alignment horizontal="center" vertical="top" wrapText="1"/>
    </xf>
    <xf numFmtId="10" fontId="0" fillId="0" borderId="23" xfId="0" applyNumberFormat="1" applyBorder="1" applyAlignment="1">
      <alignment horizontal="center" vertical="top" wrapText="1"/>
    </xf>
    <xf numFmtId="2" fontId="13" fillId="0" borderId="2" xfId="0" applyNumberFormat="1" applyFont="1" applyBorder="1" applyAlignment="1">
      <alignment horizontal="center" vertical="top" wrapText="1"/>
    </xf>
    <xf numFmtId="2" fontId="0" fillId="0" borderId="23" xfId="0" applyNumberFormat="1" applyBorder="1" applyAlignment="1">
      <alignment horizontal="center" vertical="top" wrapText="1"/>
    </xf>
    <xf numFmtId="10" fontId="13" fillId="0" borderId="2" xfId="0" applyNumberFormat="1" applyFont="1" applyBorder="1" applyAlignment="1">
      <alignment horizontal="center" vertical="center" wrapText="1"/>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2" fillId="0" borderId="2" xfId="0" applyFont="1" applyBorder="1" applyAlignment="1">
      <alignment horizontal="left" vertical="center" wrapText="1"/>
    </xf>
    <xf numFmtId="0" fontId="32" fillId="0" borderId="23" xfId="0" applyFont="1" applyBorder="1" applyAlignment="1">
      <alignment horizontal="left" vertical="center" wrapText="1"/>
    </xf>
    <xf numFmtId="0" fontId="9" fillId="0" borderId="0" xfId="0" applyFont="1" applyAlignment="1">
      <alignment horizontal="left" vertical="top" wrapText="1"/>
    </xf>
    <xf numFmtId="0" fontId="9" fillId="2" borderId="0" xfId="0" applyFont="1" applyFill="1" applyAlignment="1">
      <alignment horizontal="center" vertical="top"/>
    </xf>
    <xf numFmtId="0" fontId="34" fillId="0" borderId="0" xfId="0" applyFont="1"/>
    <xf numFmtId="10" fontId="34" fillId="0" borderId="15" xfId="0" applyNumberFormat="1" applyFont="1" applyBorder="1"/>
    <xf numFmtId="0" fontId="34" fillId="0" borderId="17" xfId="0" applyFont="1" applyBorder="1" applyAlignment="1">
      <alignment horizontal="center" wrapText="1"/>
    </xf>
    <xf numFmtId="0" fontId="34" fillId="0" borderId="18"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DAEEF3"/>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6</xdr:col>
      <xdr:colOff>962025</xdr:colOff>
      <xdr:row>20</xdr:row>
      <xdr:rowOff>9525</xdr:rowOff>
    </xdr:to>
    <xdr:pic>
      <xdr:nvPicPr>
        <xdr:cNvPr id="2" name="Kuva 1">
          <a:extLst>
            <a:ext uri="{FF2B5EF4-FFF2-40B4-BE49-F238E27FC236}">
              <a16:creationId xmlns:a16="http://schemas.microsoft.com/office/drawing/2014/main" id="{4DE899F3-5088-425A-9331-50933C680F0E}"/>
            </a:ext>
            <a:ext uri="{147F2762-F138-4A5C-976F-8EAC2B608ADB}">
              <a16:predDERef xmlns:a16="http://schemas.microsoft.com/office/drawing/2014/main" pred="{37A855CB-424F-4CE4-A265-CFB071EA6F6E}"/>
            </a:ext>
          </a:extLst>
        </xdr:cNvPr>
        <xdr:cNvPicPr>
          <a:picLocks noChangeAspect="1"/>
        </xdr:cNvPicPr>
      </xdr:nvPicPr>
      <xdr:blipFill>
        <a:blip xmlns:r="http://schemas.openxmlformats.org/officeDocument/2006/relationships" r:embed="rId1"/>
        <a:stretch>
          <a:fillRect/>
        </a:stretch>
      </xdr:blipFill>
      <xdr:spPr>
        <a:xfrm>
          <a:off x="0" y="2857500"/>
          <a:ext cx="6858000" cy="914400"/>
        </a:xfrm>
        <a:prstGeom prst="rect">
          <a:avLst/>
        </a:prstGeom>
      </xdr:spPr>
    </xdr:pic>
    <xdr:clientData/>
  </xdr:twoCellAnchor>
  <xdr:twoCellAnchor editAs="oneCell">
    <xdr:from>
      <xdr:col>8</xdr:col>
      <xdr:colOff>0</xdr:colOff>
      <xdr:row>15</xdr:row>
      <xdr:rowOff>0</xdr:rowOff>
    </xdr:from>
    <xdr:to>
      <xdr:col>16</xdr:col>
      <xdr:colOff>38100</xdr:colOff>
      <xdr:row>19</xdr:row>
      <xdr:rowOff>47625</xdr:rowOff>
    </xdr:to>
    <xdr:pic>
      <xdr:nvPicPr>
        <xdr:cNvPr id="3" name="Kuva 2">
          <a:extLst>
            <a:ext uri="{FF2B5EF4-FFF2-40B4-BE49-F238E27FC236}">
              <a16:creationId xmlns:a16="http://schemas.microsoft.com/office/drawing/2014/main" id="{CB1F53DD-FFB6-FF28-621B-2C67BFEF032E}"/>
            </a:ext>
            <a:ext uri="{147F2762-F138-4A5C-976F-8EAC2B608ADB}">
              <a16:predDERef xmlns:a16="http://schemas.microsoft.com/office/drawing/2014/main" pred="{4DE899F3-5088-425A-9331-50933C680F0E}"/>
            </a:ext>
          </a:extLst>
        </xdr:cNvPr>
        <xdr:cNvPicPr>
          <a:picLocks noChangeAspect="1"/>
        </xdr:cNvPicPr>
      </xdr:nvPicPr>
      <xdr:blipFill>
        <a:blip xmlns:r="http://schemas.openxmlformats.org/officeDocument/2006/relationships" r:embed="rId2"/>
        <a:stretch>
          <a:fillRect/>
        </a:stretch>
      </xdr:blipFill>
      <xdr:spPr>
        <a:xfrm>
          <a:off x="7639050" y="2857500"/>
          <a:ext cx="6172200"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ykeintra.sharepoint.com/sites/SykeCOOPEMODnetSeabedHabitats/Shared%20Documents/WP6%20-%20Coordination%20and%20reporting/Reporting/Quarterly%20-%202024%20Q3/V1%20(sent%20on%202024-10-15)/20241015_EMODnetSeabedHabitats_Q32024.xlsx" TargetMode="External"/><Relationship Id="rId1" Type="http://schemas.openxmlformats.org/officeDocument/2006/relationships/externalLinkPath" Target="/sites/SykeCOOPEMODnetSeabedHabitats/Shared%20Documents/WP6%20-%20Coordination%20and%20reporting/Reporting/Quarterly%20-%202024%20Q3/V1%20(sent%20on%202024-10-15)/20241015_EMODnetSeabedHabitats_Q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NJg0k17Ej0yskzOqjj-D5EwkfyawZy9Jgj9LOIOU_VVFfCw0cZlTTpX9-CvptJwa" itemId="01CRRQARV55PGEX5ZHY5ALWDXAMVOCQAWB">
      <xxl21:absoluteUrl r:id="rId2"/>
    </xxl21:alternateUrls>
    <sheetNames>
      <sheetName val="Themes"/>
      <sheetName val="Comments"/>
      <sheetName val="1(Data)"/>
      <sheetName val="2(Products)"/>
      <sheetName val="3(Data providers)"/>
      <sheetName val="4(Web services)"/>
      <sheetName val="5(Web traffic)"/>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s://emodnet.ec.europa.eu/en/seabed-habita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
  <sheetViews>
    <sheetView zoomScaleNormal="100" workbookViewId="0">
      <selection activeCell="B13" sqref="B13"/>
    </sheetView>
  </sheetViews>
  <sheetFormatPr defaultColWidth="8.7109375" defaultRowHeight="12"/>
  <cols>
    <col min="1" max="1" width="14" style="73" bestFit="1" customWidth="1"/>
    <col min="2" max="2" width="36.42578125" style="73" customWidth="1"/>
    <col min="3" max="4" width="8.7109375" style="73"/>
    <col min="5" max="5" width="13.42578125" style="73" customWidth="1"/>
    <col min="6" max="6" width="27.42578125" style="73" customWidth="1"/>
    <col min="7" max="7" width="22.85546875" style="73" customWidth="1"/>
    <col min="8" max="8" width="14.5703125" style="73" bestFit="1" customWidth="1"/>
    <col min="9" max="16384" width="8.7109375" style="73"/>
  </cols>
  <sheetData>
    <row r="1" spans="1:8" s="67" customFormat="1" ht="24">
      <c r="A1" s="65" t="s">
        <v>0</v>
      </c>
      <c r="B1" s="65" t="s">
        <v>1</v>
      </c>
      <c r="C1" s="34"/>
      <c r="D1" s="34"/>
      <c r="E1" s="66" t="s">
        <v>2</v>
      </c>
      <c r="F1" s="66" t="s">
        <v>3</v>
      </c>
      <c r="G1" s="66" t="s">
        <v>4</v>
      </c>
      <c r="H1" s="66" t="s">
        <v>5</v>
      </c>
    </row>
    <row r="2" spans="1:8" s="67" customFormat="1" ht="38.450000000000003" customHeight="1">
      <c r="A2" s="68" t="s">
        <v>6</v>
      </c>
      <c r="B2" s="69" t="s">
        <v>6</v>
      </c>
      <c r="C2" s="34"/>
      <c r="D2" s="34"/>
      <c r="E2" s="70" t="s">
        <v>6</v>
      </c>
      <c r="F2" s="69" t="s">
        <v>7</v>
      </c>
      <c r="G2" s="69" t="s">
        <v>8</v>
      </c>
      <c r="H2" s="69" t="s">
        <v>9</v>
      </c>
    </row>
    <row r="3" spans="1:8" s="67" customFormat="1" ht="36">
      <c r="A3" s="68" t="s">
        <v>10</v>
      </c>
      <c r="B3" s="69" t="s">
        <v>11</v>
      </c>
      <c r="C3" s="34"/>
      <c r="D3" s="34"/>
      <c r="E3" s="70" t="s">
        <v>10</v>
      </c>
      <c r="F3" s="69" t="s">
        <v>12</v>
      </c>
      <c r="G3" s="69" t="s">
        <v>8</v>
      </c>
      <c r="H3" s="69" t="s">
        <v>13</v>
      </c>
    </row>
    <row r="4" spans="1:8" s="67" customFormat="1" ht="132">
      <c r="A4" s="68" t="s">
        <v>14</v>
      </c>
      <c r="B4" s="69" t="s">
        <v>15</v>
      </c>
      <c r="C4" s="34"/>
      <c r="D4" s="34"/>
      <c r="E4" s="70" t="s">
        <v>14</v>
      </c>
      <c r="F4" s="69" t="s">
        <v>16</v>
      </c>
      <c r="G4" s="69" t="s">
        <v>8</v>
      </c>
      <c r="H4" s="69" t="s">
        <v>13</v>
      </c>
    </row>
    <row r="5" spans="1:8" s="67" customFormat="1" ht="60">
      <c r="A5" s="68" t="s">
        <v>17</v>
      </c>
      <c r="B5" s="69" t="s">
        <v>18</v>
      </c>
      <c r="C5" s="34"/>
      <c r="D5" s="34"/>
      <c r="E5" s="70" t="s">
        <v>17</v>
      </c>
      <c r="F5" s="69" t="s">
        <v>19</v>
      </c>
      <c r="G5" s="69" t="s">
        <v>20</v>
      </c>
      <c r="H5" s="69" t="s">
        <v>21</v>
      </c>
    </row>
    <row r="6" spans="1:8" s="67" customFormat="1" ht="48">
      <c r="A6" s="68" t="s">
        <v>22</v>
      </c>
      <c r="B6" s="69" t="s">
        <v>23</v>
      </c>
      <c r="C6" s="34"/>
      <c r="D6" s="34"/>
      <c r="E6" s="70" t="s">
        <v>22</v>
      </c>
      <c r="F6" s="69" t="s">
        <v>7</v>
      </c>
      <c r="G6" s="69" t="s">
        <v>24</v>
      </c>
      <c r="H6" s="69" t="s">
        <v>9</v>
      </c>
    </row>
    <row r="7" spans="1:8" s="67" customFormat="1" ht="60">
      <c r="A7" s="68" t="s">
        <v>25</v>
      </c>
      <c r="B7" s="69" t="s">
        <v>26</v>
      </c>
      <c r="C7" s="34"/>
      <c r="D7" s="34"/>
      <c r="E7" s="70" t="s">
        <v>25</v>
      </c>
      <c r="F7" s="69" t="s">
        <v>27</v>
      </c>
      <c r="G7" s="69" t="s">
        <v>28</v>
      </c>
      <c r="H7" s="69" t="s">
        <v>29</v>
      </c>
    </row>
    <row r="8" spans="1:8" s="67" customFormat="1" ht="96">
      <c r="A8" s="68" t="s">
        <v>30</v>
      </c>
      <c r="B8" s="69" t="s">
        <v>31</v>
      </c>
      <c r="C8" s="34"/>
      <c r="D8" s="34"/>
      <c r="E8" s="120" t="s">
        <v>30</v>
      </c>
      <c r="F8" s="71" t="s">
        <v>32</v>
      </c>
      <c r="G8" s="121" t="s">
        <v>8</v>
      </c>
      <c r="H8" s="71" t="s">
        <v>33</v>
      </c>
    </row>
    <row r="9" spans="1:8" s="67" customFormat="1" ht="36">
      <c r="A9" s="34"/>
      <c r="B9" s="34"/>
      <c r="C9" s="34"/>
      <c r="D9" s="34"/>
      <c r="E9" s="120"/>
      <c r="F9" s="71" t="s">
        <v>34</v>
      </c>
      <c r="G9" s="121"/>
      <c r="H9" s="72" t="s">
        <v>35</v>
      </c>
    </row>
    <row r="10" spans="1:8" s="67" customFormat="1">
      <c r="A10" s="34"/>
      <c r="B10" s="34"/>
      <c r="C10" s="34"/>
      <c r="D10" s="34"/>
      <c r="E10" s="34" t="s">
        <v>36</v>
      </c>
      <c r="F10" s="23"/>
      <c r="G10" s="23"/>
      <c r="H10" s="23"/>
    </row>
    <row r="11" spans="1:8" s="67" customFormat="1">
      <c r="A11" s="34"/>
      <c r="B11" s="34"/>
      <c r="C11" s="34"/>
      <c r="D11" s="34"/>
      <c r="E11" s="34" t="s">
        <v>37</v>
      </c>
      <c r="F11" s="23"/>
      <c r="G11" s="23"/>
      <c r="H11" s="23"/>
    </row>
    <row r="12" spans="1:8">
      <c r="A12" s="23"/>
      <c r="B12" s="23"/>
      <c r="C12" s="23"/>
      <c r="D12" s="23"/>
      <c r="E12" s="23"/>
      <c r="F12" s="23"/>
      <c r="G12" s="23"/>
      <c r="H12" s="23"/>
    </row>
  </sheetData>
  <mergeCells count="2">
    <mergeCell ref="E8:E9"/>
    <mergeCell ref="G8:G9"/>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election activeCell="B5" sqref="B5"/>
    </sheetView>
  </sheetViews>
  <sheetFormatPr defaultColWidth="8.85546875" defaultRowHeight="14.45"/>
  <cols>
    <col min="1" max="1" width="48.42578125" customWidth="1"/>
    <col min="2" max="2" width="80.140625" customWidth="1"/>
  </cols>
  <sheetData>
    <row r="1" spans="1:2" ht="15.95" thickBot="1">
      <c r="A1" s="122" t="s">
        <v>38</v>
      </c>
      <c r="B1" s="123"/>
    </row>
    <row r="2" spans="1:2" ht="15" thickBot="1">
      <c r="A2" s="63" t="s">
        <v>39</v>
      </c>
      <c r="B2" s="64" t="s">
        <v>40</v>
      </c>
    </row>
    <row r="3" spans="1:2">
      <c r="A3" s="91" t="s">
        <v>41</v>
      </c>
      <c r="B3" s="92"/>
    </row>
    <row r="4" spans="1:2">
      <c r="A4" s="93" t="str">
        <f>'1(Data)'!A56</f>
        <v>1A) Volume and coverage of available data</v>
      </c>
      <c r="B4" s="93" t="str">
        <f>'1(Data)'!B56</f>
        <v>No new data uploaded during the quarter as per workplan.</v>
      </c>
    </row>
    <row r="5" spans="1:2" ht="26.1">
      <c r="A5" s="94" t="s">
        <v>42</v>
      </c>
      <c r="B5" s="93" t="str">
        <f>'1(Data)'!B57</f>
        <v xml:space="preserve">Overall coverage is considered good, and we continue working on filling gaps in areas where we don’t have partners in the consortium. </v>
      </c>
    </row>
    <row r="6" spans="1:2" ht="39.6" thickBot="1">
      <c r="A6" s="95" t="str">
        <f>'1(Data)'!A58</f>
        <v>1B) Usage of data in this quarter</v>
      </c>
      <c r="B6" s="95" t="str">
        <f>'1(Data)'!B58</f>
        <v>Overall downloads, map visualisations and WFS requests are higher than in the previous quarter but WMS requests are slightly down. Reasons are uncertain but overall results are positive</v>
      </c>
    </row>
    <row r="7" spans="1:2" ht="26.45" thickBot="1">
      <c r="A7" s="96" t="s">
        <v>43</v>
      </c>
      <c r="B7" s="97"/>
    </row>
    <row r="8" spans="1:2" ht="15" thickBot="1">
      <c r="A8" s="97" t="str">
        <f>'2(Products)'!A80</f>
        <v>2A) Volume and coverage of available data products</v>
      </c>
      <c r="B8" s="97" t="str">
        <f>'2(Products)'!B80</f>
        <v>No new data uploaded during the quarter as per workplan.</v>
      </c>
    </row>
    <row r="9" spans="1:2" ht="15" thickBot="1">
      <c r="A9" s="97" t="str">
        <f>'2(Products)'!A81</f>
        <v>2B) Usage of data products in this quarter</v>
      </c>
      <c r="B9" s="97" t="str">
        <f>'2(Products)'!B81</f>
        <v xml:space="preserve">In general downloads, map visualisations and WFS requests are higher than in the previous quarter but WMS requests are slightly down. Reasons are uncertain but could be that users are choosing to utilise downloads and WFS services to access that data rather than the view only WMS services. </v>
      </c>
    </row>
    <row r="10" spans="1:2" ht="44.25" customHeight="1" thickBot="1">
      <c r="A10" s="98" t="str">
        <f>'3(Data providers)'!A40</f>
        <v>3) Organisations supplying/ approached to supply data and data products</v>
      </c>
      <c r="B10" s="98" t="str">
        <f>'3(Data providers)'!B40</f>
        <v>A total of 19 data / data products were acquired in this reporting period. All of them were provided directly by the project partners covering 2 sea basins from 2 countries and involving 3 different data owners.</v>
      </c>
    </row>
    <row r="11" spans="1:2" ht="15" thickBot="1">
      <c r="A11" s="99" t="str">
        <f>'4(Web services)'!A20</f>
        <v>4) Online 'Web' interfaces to access or view data</v>
      </c>
      <c r="B11" s="99" t="str">
        <f>'4(Web services)'!B20</f>
        <v>No changes since last quarter</v>
      </c>
    </row>
    <row r="12" spans="1:2" ht="26.45" thickBot="1">
      <c r="A12" s="100" t="str">
        <f>'5(Web traffic)'!A6</f>
        <v>5.1) Daily number of page views of EMODnet Thematic entry page</v>
      </c>
      <c r="B12" s="100" t="str">
        <f>'5(Web traffic)'!B6</f>
        <v>Similar to previous quarter with expected decline at the end of the month (holiday season).</v>
      </c>
    </row>
    <row r="13" spans="1:2" ht="26.45" thickBot="1">
      <c r="A13" s="101" t="str">
        <f>'5(Web traffic)'!A27</f>
        <v>5.2) Quarterly total number of visitors, page views, unique page views and percentage of returning visitors</v>
      </c>
      <c r="B13" s="101" t="str">
        <f>'5(Web traffic)'!B27</f>
        <v>Total number of visitors and page views higher with less returning visitors.</v>
      </c>
    </row>
    <row r="14" spans="1:2">
      <c r="A14" s="27"/>
    </row>
    <row r="15" spans="1:2">
      <c r="A15" s="27"/>
    </row>
    <row r="16" spans="1:2">
      <c r="A16" s="27"/>
    </row>
    <row r="17" spans="1:1">
      <c r="A17" s="27"/>
    </row>
  </sheetData>
  <mergeCells count="1">
    <mergeCell ref="A1:B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8"/>
  <sheetViews>
    <sheetView tabSelected="1" topLeftCell="A50" zoomScaleNormal="100" workbookViewId="0">
      <selection activeCell="B57" sqref="B57"/>
    </sheetView>
  </sheetViews>
  <sheetFormatPr defaultColWidth="9.140625" defaultRowHeight="14.45"/>
  <cols>
    <col min="1" max="1" width="15.85546875" style="47" customWidth="1"/>
    <col min="2" max="2" width="16.5703125" style="47" customWidth="1"/>
    <col min="3" max="3" width="14.42578125" style="47" customWidth="1"/>
    <col min="4" max="4" width="16.5703125" style="47" customWidth="1"/>
    <col min="5" max="5" width="17.85546875" style="47" customWidth="1"/>
    <col min="6" max="6" width="16.140625" style="47" customWidth="1"/>
    <col min="7" max="7" width="14.85546875" style="47" customWidth="1"/>
    <col min="8" max="8" width="15" style="47" customWidth="1"/>
    <col min="9" max="9" width="16.42578125" style="47" customWidth="1"/>
    <col min="10" max="10" width="13" style="47" customWidth="1"/>
    <col min="11" max="11" width="18.85546875" style="47" customWidth="1"/>
    <col min="12" max="13" width="14.140625" style="47" customWidth="1"/>
    <col min="14" max="14" width="15.140625" style="47" customWidth="1"/>
    <col min="15" max="16" width="16.140625" style="47" customWidth="1"/>
    <col min="17" max="17" width="16.5703125" style="47" customWidth="1"/>
    <col min="18" max="18" width="20" style="47" customWidth="1"/>
    <col min="19" max="19" width="12.140625" style="47" bestFit="1" customWidth="1"/>
    <col min="20" max="20" width="9.140625" style="47"/>
    <col min="21" max="21" width="10.140625" style="47" customWidth="1"/>
    <col min="22" max="22" width="12" style="47" customWidth="1"/>
    <col min="23" max="16384" width="9.140625" style="47"/>
  </cols>
  <sheetData>
    <row r="1" spans="1:17" ht="15.6">
      <c r="A1" s="56" t="s">
        <v>44</v>
      </c>
    </row>
    <row r="2" spans="1:17" s="3" customFormat="1">
      <c r="A2" s="5" t="s">
        <v>45</v>
      </c>
    </row>
    <row r="3" spans="1:17" s="2" customFormat="1">
      <c r="A3" s="5" t="s">
        <v>46</v>
      </c>
    </row>
    <row r="4" spans="1:17" s="38" customFormat="1">
      <c r="A4" s="6" t="s">
        <v>47</v>
      </c>
    </row>
    <row r="5" spans="1:17" ht="32.25" customHeight="1">
      <c r="A5" s="14" t="s">
        <v>48</v>
      </c>
      <c r="B5" s="14" t="s">
        <v>49</v>
      </c>
      <c r="C5" s="14" t="s">
        <v>50</v>
      </c>
      <c r="H5" s="57"/>
      <c r="I5" s="57"/>
      <c r="J5" s="57"/>
      <c r="K5" s="57"/>
      <c r="L5" s="57"/>
      <c r="M5" s="57"/>
      <c r="N5" s="57"/>
      <c r="O5" s="57"/>
      <c r="P5" s="57"/>
      <c r="Q5" s="57"/>
    </row>
    <row r="6" spans="1:17" ht="41.45" customHeight="1">
      <c r="A6" s="106">
        <v>45672</v>
      </c>
      <c r="B6" s="105" t="s">
        <v>51</v>
      </c>
      <c r="C6" s="105" t="s">
        <v>52</v>
      </c>
      <c r="E6" s="57"/>
      <c r="F6" s="57"/>
      <c r="G6" s="57"/>
      <c r="H6" s="57"/>
      <c r="I6" s="57"/>
      <c r="J6" s="57"/>
      <c r="K6" s="57"/>
      <c r="L6" s="57"/>
      <c r="M6" s="57"/>
      <c r="N6" s="57"/>
      <c r="O6" s="57"/>
      <c r="P6" s="57"/>
      <c r="Q6" s="57"/>
    </row>
    <row r="8" spans="1:17" ht="51.95">
      <c r="A8" s="19" t="s">
        <v>53</v>
      </c>
      <c r="B8" s="42" t="s">
        <v>54</v>
      </c>
      <c r="C8" s="42" t="s">
        <v>55</v>
      </c>
      <c r="D8" s="42" t="s">
        <v>56</v>
      </c>
      <c r="E8" s="42" t="s">
        <v>57</v>
      </c>
    </row>
    <row r="9" spans="1:17" ht="65.099999999999994">
      <c r="A9" s="43" t="s">
        <v>58</v>
      </c>
      <c r="B9" s="58">
        <v>512751</v>
      </c>
      <c r="C9" s="58">
        <v>512751</v>
      </c>
      <c r="D9" s="58">
        <v>0</v>
      </c>
      <c r="E9" s="58">
        <v>0.8</v>
      </c>
    </row>
    <row r="10" spans="1:17">
      <c r="A10" s="43"/>
      <c r="B10" s="58"/>
      <c r="C10" s="58"/>
      <c r="D10" s="58"/>
      <c r="E10" s="58"/>
    </row>
    <row r="11" spans="1:17">
      <c r="A11" s="43"/>
      <c r="B11" s="58"/>
      <c r="C11" s="58"/>
      <c r="D11" s="58"/>
      <c r="E11" s="58"/>
    </row>
    <row r="12" spans="1:17">
      <c r="A12" s="43"/>
      <c r="B12" s="58"/>
      <c r="C12" s="58"/>
      <c r="D12" s="58"/>
      <c r="E12" s="58"/>
    </row>
    <row r="13" spans="1:17">
      <c r="A13" s="43"/>
      <c r="B13" s="58"/>
      <c r="C13" s="58"/>
      <c r="D13" s="58"/>
      <c r="E13" s="58"/>
    </row>
    <row r="14" spans="1:17">
      <c r="A14" s="43"/>
      <c r="B14" s="58"/>
      <c r="C14" s="58"/>
      <c r="D14" s="58"/>
      <c r="E14" s="58"/>
    </row>
    <row r="15" spans="1:17">
      <c r="A15" s="43"/>
      <c r="B15" s="58"/>
      <c r="C15" s="58"/>
      <c r="D15" s="58"/>
      <c r="E15" s="58"/>
    </row>
    <row r="16" spans="1:17">
      <c r="A16" s="43"/>
      <c r="B16" s="58"/>
      <c r="C16" s="58"/>
      <c r="D16" s="58"/>
      <c r="E16" s="58"/>
    </row>
    <row r="17" spans="1:19" s="3" customFormat="1"/>
    <row r="18" spans="1:19" s="3" customFormat="1" ht="15.6">
      <c r="A18" s="14" t="s">
        <v>59</v>
      </c>
      <c r="B18" s="124" t="s">
        <v>60</v>
      </c>
      <c r="C18" s="125"/>
      <c r="D18" s="125"/>
      <c r="E18" s="125"/>
      <c r="F18" s="125"/>
      <c r="G18" s="125"/>
      <c r="H18" s="125"/>
      <c r="I18" s="125"/>
      <c r="J18" s="125"/>
      <c r="K18" s="125"/>
      <c r="L18" s="125"/>
      <c r="M18" s="125"/>
      <c r="N18" s="125"/>
      <c r="O18" s="125"/>
      <c r="P18" s="125"/>
      <c r="Q18" s="125"/>
      <c r="R18" s="125"/>
      <c r="S18" s="125"/>
    </row>
    <row r="19" spans="1:19" s="3" customFormat="1" ht="93.6" customHeight="1">
      <c r="A19" s="105" t="s">
        <v>52</v>
      </c>
      <c r="B19" s="128" t="s">
        <v>61</v>
      </c>
      <c r="C19" s="130"/>
      <c r="D19" s="126" t="s">
        <v>62</v>
      </c>
      <c r="E19" s="127"/>
      <c r="F19" s="128" t="s">
        <v>63</v>
      </c>
      <c r="G19" s="130"/>
      <c r="H19" s="128" t="s">
        <v>64</v>
      </c>
      <c r="I19" s="130"/>
      <c r="J19" s="128" t="s">
        <v>65</v>
      </c>
      <c r="K19" s="130"/>
      <c r="L19" s="128" t="s">
        <v>66</v>
      </c>
      <c r="M19" s="130"/>
      <c r="N19" s="126" t="s">
        <v>67</v>
      </c>
      <c r="O19" s="127"/>
      <c r="P19" s="126" t="s">
        <v>68</v>
      </c>
      <c r="Q19" s="127"/>
      <c r="R19" s="126" t="s">
        <v>69</v>
      </c>
      <c r="S19" s="127"/>
    </row>
    <row r="20" spans="1:19" s="3" customFormat="1" ht="65.45">
      <c r="A20" s="19" t="s">
        <v>53</v>
      </c>
      <c r="B20" s="20" t="s">
        <v>70</v>
      </c>
      <c r="C20" s="20" t="s">
        <v>71</v>
      </c>
      <c r="D20" s="20" t="s">
        <v>70</v>
      </c>
      <c r="E20" s="20" t="s">
        <v>71</v>
      </c>
      <c r="F20" s="20" t="s">
        <v>70</v>
      </c>
      <c r="G20" s="20" t="s">
        <v>71</v>
      </c>
      <c r="H20" s="20" t="s">
        <v>70</v>
      </c>
      <c r="I20" s="20" t="s">
        <v>71</v>
      </c>
      <c r="J20" s="20" t="s">
        <v>70</v>
      </c>
      <c r="K20" s="20" t="s">
        <v>71</v>
      </c>
      <c r="L20" s="20" t="s">
        <v>70</v>
      </c>
      <c r="M20" s="20" t="s">
        <v>71</v>
      </c>
      <c r="N20" s="20" t="s">
        <v>70</v>
      </c>
      <c r="O20" s="20" t="s">
        <v>71</v>
      </c>
      <c r="P20" s="20" t="s">
        <v>70</v>
      </c>
      <c r="Q20" s="20" t="s">
        <v>71</v>
      </c>
      <c r="R20" s="20" t="s">
        <v>70</v>
      </c>
      <c r="S20" s="20" t="s">
        <v>71</v>
      </c>
    </row>
    <row r="21" spans="1:19" s="3" customFormat="1" ht="65.099999999999994">
      <c r="A21" s="43" t="s">
        <v>58</v>
      </c>
      <c r="B21" s="44">
        <v>212930</v>
      </c>
      <c r="C21" s="44">
        <v>0</v>
      </c>
      <c r="D21" s="44">
        <v>4612</v>
      </c>
      <c r="E21" s="44">
        <v>0</v>
      </c>
      <c r="F21" s="44">
        <v>116712</v>
      </c>
      <c r="G21" s="44">
        <v>0</v>
      </c>
      <c r="H21" s="44">
        <v>6039</v>
      </c>
      <c r="I21" s="44">
        <v>0</v>
      </c>
      <c r="J21" s="44">
        <v>47609</v>
      </c>
      <c r="K21" s="44">
        <v>0</v>
      </c>
      <c r="L21" s="44">
        <v>124849</v>
      </c>
      <c r="M21" s="44">
        <v>0</v>
      </c>
      <c r="N21" s="44">
        <v>0</v>
      </c>
      <c r="O21" s="44">
        <v>0</v>
      </c>
      <c r="P21" s="44">
        <v>0</v>
      </c>
      <c r="Q21" s="44">
        <v>0</v>
      </c>
      <c r="R21" s="44">
        <v>0</v>
      </c>
      <c r="S21" s="44">
        <v>0</v>
      </c>
    </row>
    <row r="22" spans="1:19" s="3" customFormat="1">
      <c r="A22" s="43"/>
      <c r="B22" s="44"/>
      <c r="C22" s="44"/>
      <c r="D22" s="44"/>
      <c r="E22" s="44"/>
      <c r="F22" s="44"/>
      <c r="G22" s="44"/>
      <c r="H22" s="44"/>
      <c r="I22" s="44"/>
      <c r="J22" s="44"/>
      <c r="K22" s="44"/>
      <c r="L22" s="44"/>
      <c r="M22" s="44"/>
      <c r="N22" s="44"/>
      <c r="O22" s="44"/>
      <c r="P22" s="44"/>
      <c r="Q22" s="44"/>
      <c r="R22" s="44"/>
      <c r="S22" s="44"/>
    </row>
    <row r="23" spans="1:19" s="3" customFormat="1">
      <c r="A23" s="43"/>
      <c r="B23" s="44"/>
      <c r="C23" s="44"/>
      <c r="D23" s="44"/>
      <c r="E23" s="44"/>
      <c r="F23" s="44"/>
      <c r="G23" s="44"/>
      <c r="H23" s="44"/>
      <c r="I23" s="44"/>
      <c r="J23" s="44"/>
      <c r="K23" s="44"/>
      <c r="L23" s="44"/>
      <c r="M23" s="44"/>
      <c r="N23" s="44"/>
      <c r="O23" s="44"/>
      <c r="P23" s="44"/>
      <c r="Q23" s="44"/>
      <c r="R23" s="44"/>
      <c r="S23" s="44"/>
    </row>
    <row r="24" spans="1:19" s="3" customFormat="1">
      <c r="A24" s="43"/>
      <c r="B24" s="44"/>
      <c r="C24" s="44"/>
      <c r="D24" s="44"/>
      <c r="E24" s="44"/>
      <c r="F24" s="44"/>
      <c r="G24" s="44"/>
      <c r="H24" s="44"/>
      <c r="I24" s="44"/>
      <c r="J24" s="44"/>
      <c r="K24" s="44"/>
      <c r="L24" s="44"/>
      <c r="M24" s="44"/>
      <c r="N24" s="44"/>
      <c r="O24" s="44"/>
      <c r="P24" s="44"/>
      <c r="Q24" s="44"/>
      <c r="R24" s="44"/>
      <c r="S24" s="44"/>
    </row>
    <row r="25" spans="1:19" s="3" customFormat="1">
      <c r="A25" s="43"/>
      <c r="B25" s="44"/>
      <c r="C25" s="44"/>
      <c r="D25" s="44"/>
      <c r="E25" s="44"/>
      <c r="F25" s="44"/>
      <c r="G25" s="44"/>
      <c r="H25" s="44"/>
      <c r="I25" s="44"/>
      <c r="J25" s="44"/>
      <c r="K25" s="44"/>
      <c r="L25" s="44"/>
      <c r="M25" s="44"/>
      <c r="N25" s="44"/>
      <c r="O25" s="44"/>
      <c r="P25" s="44"/>
      <c r="Q25" s="44"/>
      <c r="R25" s="44"/>
      <c r="S25" s="44"/>
    </row>
    <row r="26" spans="1:19" s="3" customFormat="1">
      <c r="A26" s="43"/>
      <c r="B26" s="44"/>
      <c r="C26" s="44"/>
      <c r="D26" s="44"/>
      <c r="E26" s="44"/>
      <c r="F26" s="44"/>
      <c r="G26" s="44"/>
      <c r="H26" s="44"/>
      <c r="I26" s="44"/>
      <c r="J26" s="44"/>
      <c r="K26" s="44"/>
      <c r="L26" s="44"/>
      <c r="M26" s="44"/>
      <c r="N26" s="44"/>
      <c r="O26" s="44"/>
      <c r="P26" s="44"/>
      <c r="Q26" s="44"/>
      <c r="R26" s="44"/>
      <c r="S26" s="44"/>
    </row>
    <row r="27" spans="1:19" s="3" customFormat="1">
      <c r="A27" s="43"/>
      <c r="B27" s="44"/>
      <c r="C27" s="44"/>
      <c r="D27" s="44"/>
      <c r="E27" s="44"/>
      <c r="F27" s="44"/>
      <c r="G27" s="44"/>
      <c r="H27" s="44"/>
      <c r="I27" s="44"/>
      <c r="J27" s="44"/>
      <c r="K27" s="44"/>
      <c r="L27" s="44"/>
      <c r="M27" s="44"/>
      <c r="N27" s="44"/>
      <c r="O27" s="44"/>
      <c r="P27" s="44"/>
      <c r="Q27" s="44"/>
      <c r="R27" s="44"/>
      <c r="S27" s="44"/>
    </row>
    <row r="28" spans="1:19" s="3" customFormat="1">
      <c r="A28" s="43"/>
      <c r="B28" s="44"/>
      <c r="C28" s="44"/>
      <c r="D28" s="44"/>
      <c r="E28" s="44"/>
      <c r="F28" s="44"/>
      <c r="G28" s="44"/>
      <c r="H28" s="44"/>
      <c r="I28" s="44"/>
      <c r="J28" s="44"/>
      <c r="K28" s="44"/>
      <c r="L28" s="44"/>
      <c r="M28" s="44"/>
      <c r="N28" s="44"/>
      <c r="O28" s="44"/>
      <c r="P28" s="44"/>
      <c r="Q28" s="44"/>
      <c r="R28" s="44"/>
      <c r="S28" s="44"/>
    </row>
    <row r="29" spans="1:19" s="46" customFormat="1" ht="12.95">
      <c r="A29" s="59" t="s">
        <v>72</v>
      </c>
    </row>
    <row r="30" spans="1:19">
      <c r="A30" s="45" t="s">
        <v>73</v>
      </c>
      <c r="B30" s="46"/>
      <c r="C30" s="46"/>
      <c r="D30" s="46"/>
      <c r="E30" s="46"/>
      <c r="F30" s="46"/>
      <c r="G30" s="46"/>
    </row>
    <row r="31" spans="1:19">
      <c r="A31" s="45" t="s">
        <v>74</v>
      </c>
      <c r="B31" s="46"/>
      <c r="C31" s="46"/>
      <c r="D31" s="46"/>
      <c r="E31" s="46"/>
      <c r="F31" s="46"/>
      <c r="G31" s="46"/>
    </row>
    <row r="32" spans="1:19">
      <c r="A32" s="45" t="s">
        <v>75</v>
      </c>
      <c r="B32" s="46"/>
      <c r="C32" s="46"/>
      <c r="D32" s="46"/>
      <c r="E32" s="46"/>
      <c r="F32" s="46"/>
      <c r="G32" s="46"/>
    </row>
    <row r="33" spans="1:18">
      <c r="A33" s="45" t="s">
        <v>76</v>
      </c>
      <c r="B33" s="46"/>
      <c r="C33" s="46"/>
      <c r="D33" s="46"/>
      <c r="E33" s="46"/>
      <c r="F33" s="46"/>
      <c r="G33" s="46"/>
    </row>
    <row r="34" spans="1:18">
      <c r="A34" s="45" t="s">
        <v>77</v>
      </c>
      <c r="B34" s="46"/>
      <c r="C34" s="46"/>
      <c r="D34" s="46"/>
      <c r="E34" s="46"/>
      <c r="F34" s="46"/>
      <c r="G34" s="46"/>
    </row>
    <row r="35" spans="1:18">
      <c r="A35" s="45" t="s">
        <v>78</v>
      </c>
      <c r="B35" s="46"/>
      <c r="C35" s="46"/>
      <c r="D35" s="46"/>
      <c r="E35" s="46"/>
      <c r="F35" s="46"/>
      <c r="G35" s="46"/>
    </row>
    <row r="36" spans="1:18">
      <c r="A36" s="48" t="s">
        <v>79</v>
      </c>
      <c r="B36" s="46"/>
      <c r="C36" s="46"/>
      <c r="D36" s="46"/>
      <c r="E36" s="46"/>
      <c r="F36" s="46"/>
      <c r="G36" s="46"/>
    </row>
    <row r="37" spans="1:18">
      <c r="A37" s="45" t="s">
        <v>80</v>
      </c>
    </row>
    <row r="38" spans="1:18">
      <c r="A38" s="60"/>
    </row>
    <row r="39" spans="1:18">
      <c r="A39" s="45"/>
      <c r="B39" s="46"/>
      <c r="C39" s="46"/>
      <c r="D39" s="46"/>
      <c r="E39" s="46"/>
      <c r="F39" s="46"/>
      <c r="G39" s="46"/>
    </row>
    <row r="40" spans="1:18" s="38" customFormat="1">
      <c r="A40" s="6" t="s">
        <v>81</v>
      </c>
    </row>
    <row r="41" spans="1:18" ht="26.1">
      <c r="A41" s="49" t="s">
        <v>48</v>
      </c>
      <c r="B41" s="14" t="s">
        <v>49</v>
      </c>
      <c r="C41" s="14" t="s">
        <v>82</v>
      </c>
      <c r="J41" s="46"/>
      <c r="K41" s="46"/>
      <c r="L41" s="46"/>
      <c r="M41" s="46"/>
      <c r="N41" s="46"/>
      <c r="O41" s="46"/>
      <c r="P41" s="46"/>
      <c r="Q41" s="46"/>
      <c r="R41" s="57"/>
    </row>
    <row r="42" spans="1:18" ht="18" customHeight="1">
      <c r="A42" s="103">
        <v>45672</v>
      </c>
      <c r="B42" s="44" t="s">
        <v>51</v>
      </c>
      <c r="C42" s="44" t="s">
        <v>83</v>
      </c>
      <c r="J42" s="46"/>
      <c r="K42" s="46"/>
      <c r="L42" s="46"/>
      <c r="M42" s="46"/>
      <c r="N42" s="46"/>
      <c r="O42" s="46"/>
      <c r="P42" s="46"/>
    </row>
    <row r="43" spans="1:18" ht="15.6" customHeight="1">
      <c r="C43" s="128" t="s">
        <v>84</v>
      </c>
      <c r="D43" s="129"/>
      <c r="E43" s="129"/>
      <c r="F43" s="129"/>
      <c r="G43" s="130"/>
      <c r="H43" s="128" t="s">
        <v>85</v>
      </c>
      <c r="I43" s="129"/>
      <c r="J43" s="129"/>
      <c r="K43" s="129"/>
      <c r="L43" s="129"/>
      <c r="M43" s="129"/>
      <c r="N43" s="129"/>
      <c r="O43" s="129"/>
      <c r="P43" s="130"/>
    </row>
    <row r="44" spans="1:18" ht="51.95">
      <c r="A44" s="19" t="s">
        <v>86</v>
      </c>
      <c r="B44" s="19" t="s">
        <v>87</v>
      </c>
      <c r="C44" s="20" t="s">
        <v>88</v>
      </c>
      <c r="D44" s="20" t="s">
        <v>89</v>
      </c>
      <c r="E44" s="20" t="s">
        <v>90</v>
      </c>
      <c r="F44" s="20" t="s">
        <v>91</v>
      </c>
      <c r="G44" s="53" t="s">
        <v>92</v>
      </c>
      <c r="H44" s="20" t="s">
        <v>93</v>
      </c>
      <c r="I44" s="20" t="s">
        <v>94</v>
      </c>
      <c r="J44" s="53" t="s">
        <v>95</v>
      </c>
      <c r="K44" s="20" t="s">
        <v>96</v>
      </c>
      <c r="L44" s="20" t="s">
        <v>97</v>
      </c>
      <c r="M44" s="53" t="s">
        <v>98</v>
      </c>
      <c r="N44" s="20" t="s">
        <v>99</v>
      </c>
      <c r="O44" s="20" t="s">
        <v>100</v>
      </c>
      <c r="P44" s="53" t="s">
        <v>101</v>
      </c>
    </row>
    <row r="45" spans="1:18" ht="65.099999999999994">
      <c r="A45" s="44" t="s">
        <v>58</v>
      </c>
      <c r="B45" s="47" t="s">
        <v>102</v>
      </c>
      <c r="C45" s="44">
        <v>391956</v>
      </c>
      <c r="D45" s="114">
        <v>6.7984073220000001</v>
      </c>
      <c r="E45" s="44">
        <v>44291028</v>
      </c>
      <c r="F45" s="44">
        <v>34844746</v>
      </c>
      <c r="G45" s="115">
        <f>E45/F45</f>
        <v>1.2710963081779962</v>
      </c>
      <c r="H45" s="44">
        <v>21639</v>
      </c>
      <c r="I45" s="44">
        <v>12451</v>
      </c>
      <c r="J45" s="115">
        <f>H45/I45</f>
        <v>1.7379326961689825</v>
      </c>
      <c r="K45" s="44">
        <v>1615732</v>
      </c>
      <c r="L45" s="44">
        <v>2606133</v>
      </c>
      <c r="M45" s="115">
        <f>K45/L45</f>
        <v>0.619972963774297</v>
      </c>
      <c r="N45" s="44">
        <v>1611</v>
      </c>
      <c r="O45" s="44">
        <v>110</v>
      </c>
      <c r="P45" s="115">
        <f>N45/O45</f>
        <v>14.645454545454545</v>
      </c>
    </row>
    <row r="46" spans="1:18">
      <c r="A46" s="44"/>
      <c r="B46" s="44"/>
      <c r="C46" s="44" t="s">
        <v>103</v>
      </c>
      <c r="D46" s="44"/>
      <c r="E46" s="44" t="s">
        <v>103</v>
      </c>
      <c r="F46" s="44" t="s">
        <v>103</v>
      </c>
      <c r="G46" s="44"/>
      <c r="H46" s="44"/>
      <c r="I46" s="44"/>
      <c r="J46" s="44"/>
      <c r="K46" s="44"/>
      <c r="L46" s="44"/>
      <c r="M46" s="44"/>
      <c r="N46" s="44"/>
      <c r="O46" s="44"/>
      <c r="P46" s="44"/>
    </row>
    <row r="47" spans="1:18">
      <c r="A47" s="44"/>
      <c r="B47" s="44"/>
      <c r="C47" s="44" t="s">
        <v>103</v>
      </c>
      <c r="D47" s="44"/>
      <c r="E47" s="44" t="s">
        <v>103</v>
      </c>
      <c r="F47" s="44" t="s">
        <v>103</v>
      </c>
      <c r="G47" s="44"/>
      <c r="H47" s="44"/>
      <c r="I47" s="44"/>
      <c r="J47" s="44"/>
      <c r="K47" s="44"/>
      <c r="L47" s="44"/>
      <c r="M47" s="44"/>
      <c r="N47" s="44"/>
      <c r="O47" s="44"/>
      <c r="P47" s="44"/>
    </row>
    <row r="48" spans="1:18" ht="14.1" customHeight="1">
      <c r="A48" s="45" t="s">
        <v>104</v>
      </c>
      <c r="B48" s="61"/>
      <c r="C48" s="61"/>
      <c r="D48" s="61"/>
      <c r="E48" s="61"/>
      <c r="F48" s="61"/>
      <c r="G48" s="61"/>
      <c r="H48" s="61"/>
      <c r="I48" s="61"/>
      <c r="J48" s="61"/>
      <c r="K48" s="61"/>
      <c r="L48" s="61"/>
      <c r="M48" s="61"/>
      <c r="N48" s="61"/>
      <c r="O48" s="61"/>
      <c r="P48" s="61"/>
    </row>
    <row r="49" spans="1:3" s="46" customFormat="1" ht="12.95">
      <c r="A49" s="45" t="s">
        <v>105</v>
      </c>
      <c r="B49" s="45"/>
      <c r="C49" s="45"/>
    </row>
    <row r="50" spans="1:3" s="46" customFormat="1" ht="12.95">
      <c r="A50" s="45" t="s">
        <v>106</v>
      </c>
      <c r="B50" s="45"/>
      <c r="C50" s="45"/>
    </row>
    <row r="51" spans="1:3" s="46" customFormat="1" ht="12.95">
      <c r="A51" s="45" t="s">
        <v>107</v>
      </c>
      <c r="B51" s="45"/>
      <c r="C51" s="45"/>
    </row>
    <row r="52" spans="1:3" s="46" customFormat="1" ht="12.95">
      <c r="A52" s="45" t="s">
        <v>108</v>
      </c>
      <c r="B52" s="45"/>
      <c r="C52" s="45"/>
    </row>
    <row r="55" spans="1:3">
      <c r="A55" s="6" t="s">
        <v>109</v>
      </c>
      <c r="B55" s="24"/>
      <c r="C55" s="25"/>
    </row>
    <row r="56" spans="1:3" s="3" customFormat="1" ht="42.6" customHeight="1">
      <c r="A56" s="26" t="s">
        <v>110</v>
      </c>
      <c r="B56" s="26" t="s">
        <v>111</v>
      </c>
      <c r="C56" s="62"/>
    </row>
    <row r="57" spans="1:3" s="3" customFormat="1" ht="76.5" customHeight="1">
      <c r="A57" s="26" t="s">
        <v>42</v>
      </c>
      <c r="B57" s="26" t="s">
        <v>112</v>
      </c>
      <c r="C57" s="62"/>
    </row>
    <row r="58" spans="1:3" s="3" customFormat="1" ht="67.7" customHeight="1">
      <c r="A58" s="26" t="s">
        <v>113</v>
      </c>
      <c r="B58" s="26" t="s">
        <v>114</v>
      </c>
      <c r="C58" s="62"/>
    </row>
  </sheetData>
  <mergeCells count="12">
    <mergeCell ref="B18:S18"/>
    <mergeCell ref="R19:S19"/>
    <mergeCell ref="C43:G43"/>
    <mergeCell ref="H43:P43"/>
    <mergeCell ref="B19:C19"/>
    <mergeCell ref="D19:E19"/>
    <mergeCell ref="F19:G19"/>
    <mergeCell ref="H19:I19"/>
    <mergeCell ref="J19:K19"/>
    <mergeCell ref="L19:M19"/>
    <mergeCell ref="N19:O19"/>
    <mergeCell ref="P19:Q19"/>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81"/>
  <sheetViews>
    <sheetView topLeftCell="A57" zoomScaleNormal="100" workbookViewId="0">
      <selection activeCell="B81" sqref="B81"/>
    </sheetView>
  </sheetViews>
  <sheetFormatPr defaultColWidth="8.85546875" defaultRowHeight="14.45"/>
  <cols>
    <col min="1" max="1" width="17.140625" style="3" customWidth="1"/>
    <col min="2" max="2" width="38.28515625" style="3" customWidth="1"/>
    <col min="3" max="3" width="17.5703125" style="3" customWidth="1"/>
    <col min="4" max="4" width="21.42578125" style="3" customWidth="1"/>
    <col min="5" max="5" width="14.42578125" style="3" customWidth="1"/>
    <col min="6" max="6" width="14.5703125" style="3" bestFit="1" customWidth="1"/>
    <col min="7" max="7" width="22.5703125" style="3" customWidth="1"/>
    <col min="8" max="8" width="15.5703125" style="3" customWidth="1"/>
    <col min="9" max="9" width="17.85546875" style="3" customWidth="1"/>
    <col min="10" max="10" width="14.42578125" style="3" customWidth="1"/>
    <col min="11" max="11" width="15.5703125" style="3" customWidth="1"/>
    <col min="12" max="14" width="15.140625" style="3" customWidth="1"/>
    <col min="15" max="15" width="14.85546875" style="3" customWidth="1"/>
    <col min="16" max="17" width="15.140625" style="3" customWidth="1"/>
    <col min="18" max="18" width="16.140625" style="3" customWidth="1"/>
    <col min="19" max="19" width="17.5703125" style="3" customWidth="1"/>
    <col min="20" max="20" width="14.42578125" style="3" customWidth="1"/>
    <col min="21" max="21" width="17.5703125" style="3" customWidth="1"/>
    <col min="22" max="16384" width="8.85546875" style="3"/>
  </cols>
  <sheetData>
    <row r="1" spans="1:13" ht="15.6">
      <c r="A1" s="28" t="s">
        <v>115</v>
      </c>
      <c r="B1" s="28"/>
      <c r="C1" s="28"/>
      <c r="D1" s="37"/>
      <c r="E1" s="37"/>
      <c r="F1" s="37"/>
      <c r="G1" s="37"/>
      <c r="H1" s="37"/>
      <c r="I1" s="37"/>
      <c r="J1" s="37"/>
      <c r="K1" s="37"/>
      <c r="L1" s="37"/>
      <c r="M1" s="37"/>
    </row>
    <row r="2" spans="1:13" ht="15.6">
      <c r="A2" s="5" t="s">
        <v>116</v>
      </c>
      <c r="B2" s="28"/>
      <c r="C2" s="28"/>
      <c r="D2" s="37"/>
      <c r="E2" s="37"/>
      <c r="F2" s="37"/>
      <c r="G2" s="37"/>
      <c r="H2" s="37"/>
      <c r="I2" s="37"/>
      <c r="J2" s="37"/>
      <c r="K2" s="37"/>
      <c r="L2" s="37"/>
      <c r="M2" s="37"/>
    </row>
    <row r="3" spans="1:13" s="2" customFormat="1">
      <c r="A3" s="5" t="s">
        <v>46</v>
      </c>
    </row>
    <row r="4" spans="1:13" s="38" customFormat="1">
      <c r="A4" s="6" t="s">
        <v>117</v>
      </c>
    </row>
    <row r="5" spans="1:13" ht="60" customHeight="1">
      <c r="A5" s="14" t="s">
        <v>48</v>
      </c>
      <c r="B5" s="14" t="s">
        <v>49</v>
      </c>
      <c r="C5" s="39" t="s">
        <v>118</v>
      </c>
      <c r="D5" s="39" t="s">
        <v>119</v>
      </c>
      <c r="F5" s="16"/>
      <c r="G5" s="16"/>
      <c r="H5" s="16"/>
      <c r="I5" s="16"/>
      <c r="J5" s="16"/>
      <c r="K5" s="16"/>
      <c r="L5" s="16"/>
      <c r="M5" s="16"/>
    </row>
    <row r="6" spans="1:13" ht="26.45" customHeight="1">
      <c r="A6" s="104">
        <v>45672</v>
      </c>
      <c r="B6" s="105" t="s">
        <v>51</v>
      </c>
      <c r="C6" s="105">
        <v>49</v>
      </c>
      <c r="D6" s="107">
        <v>1380</v>
      </c>
      <c r="F6" s="16"/>
      <c r="G6" s="16"/>
      <c r="H6" s="16"/>
      <c r="I6" s="16"/>
      <c r="J6" s="16"/>
      <c r="K6" s="16"/>
      <c r="L6" s="16"/>
      <c r="M6" s="16"/>
    </row>
    <row r="7" spans="1:13">
      <c r="A7" s="16"/>
      <c r="B7" s="16"/>
      <c r="C7" s="16"/>
      <c r="D7" s="16"/>
      <c r="E7" s="16"/>
      <c r="F7" s="16"/>
      <c r="G7" s="16"/>
    </row>
    <row r="8" spans="1:13" ht="52.5">
      <c r="A8" s="19" t="s">
        <v>53</v>
      </c>
      <c r="B8" s="40" t="s">
        <v>120</v>
      </c>
      <c r="C8" s="40" t="s">
        <v>121</v>
      </c>
      <c r="D8" s="40" t="s">
        <v>122</v>
      </c>
      <c r="E8" s="41" t="s">
        <v>123</v>
      </c>
      <c r="F8" s="41" t="s">
        <v>124</v>
      </c>
      <c r="G8" s="42" t="s">
        <v>125</v>
      </c>
      <c r="H8" s="42" t="s">
        <v>126</v>
      </c>
    </row>
    <row r="9" spans="1:13" ht="26.1">
      <c r="A9" s="22" t="s">
        <v>127</v>
      </c>
      <c r="B9" s="22" t="s">
        <v>128</v>
      </c>
      <c r="C9" s="108">
        <v>43601</v>
      </c>
      <c r="D9" s="22" t="s">
        <v>129</v>
      </c>
      <c r="E9" s="109">
        <v>1</v>
      </c>
      <c r="F9" s="109">
        <v>1</v>
      </c>
      <c r="G9" s="109">
        <v>0</v>
      </c>
      <c r="H9" s="110">
        <v>1.64E-4</v>
      </c>
    </row>
    <row r="10" spans="1:13" ht="78" customHeight="1">
      <c r="A10" s="22" t="s">
        <v>130</v>
      </c>
      <c r="B10" s="22" t="s">
        <v>131</v>
      </c>
      <c r="C10" s="108">
        <v>45087</v>
      </c>
      <c r="D10" s="22" t="s">
        <v>129</v>
      </c>
      <c r="E10" s="109">
        <v>13</v>
      </c>
      <c r="F10" s="109">
        <v>13</v>
      </c>
      <c r="G10" s="109">
        <v>0</v>
      </c>
      <c r="H10" s="110">
        <v>6384.6162839999997</v>
      </c>
    </row>
    <row r="11" spans="1:13" ht="78" customHeight="1">
      <c r="A11" s="22" t="s">
        <v>132</v>
      </c>
      <c r="B11" s="22" t="s">
        <v>133</v>
      </c>
      <c r="C11" s="22" t="s">
        <v>102</v>
      </c>
      <c r="D11" s="22" t="s">
        <v>134</v>
      </c>
      <c r="E11" s="109">
        <v>1145</v>
      </c>
      <c r="F11" s="109">
        <v>1145</v>
      </c>
      <c r="G11" s="109">
        <v>0</v>
      </c>
      <c r="H11" s="110">
        <v>6052.6570019999999</v>
      </c>
    </row>
    <row r="12" spans="1:13" ht="51.95">
      <c r="A12" s="22" t="s">
        <v>135</v>
      </c>
      <c r="B12" s="22" t="s">
        <v>136</v>
      </c>
      <c r="C12" s="22" t="s">
        <v>102</v>
      </c>
      <c r="D12" s="22" t="s">
        <v>134</v>
      </c>
      <c r="E12" s="109">
        <v>104</v>
      </c>
      <c r="F12" s="109">
        <v>104</v>
      </c>
      <c r="G12" s="109">
        <v>0</v>
      </c>
      <c r="H12" s="110">
        <v>7.4137029999999999</v>
      </c>
    </row>
    <row r="13" spans="1:13" ht="409.5" customHeight="1">
      <c r="A13" s="22" t="s">
        <v>137</v>
      </c>
      <c r="B13" s="22" t="s">
        <v>138</v>
      </c>
      <c r="C13" s="22" t="s">
        <v>102</v>
      </c>
      <c r="D13" s="22" t="s">
        <v>134</v>
      </c>
      <c r="E13" s="109">
        <v>16</v>
      </c>
      <c r="F13" s="109">
        <v>16</v>
      </c>
      <c r="G13" s="109">
        <v>0</v>
      </c>
      <c r="H13" s="110">
        <v>13675.843992</v>
      </c>
    </row>
    <row r="14" spans="1:13" ht="285.95" customHeight="1">
      <c r="A14" s="22" t="s">
        <v>137</v>
      </c>
      <c r="B14" s="22" t="s">
        <v>139</v>
      </c>
      <c r="C14" s="22" t="s">
        <v>140</v>
      </c>
      <c r="D14" s="22" t="s">
        <v>129</v>
      </c>
      <c r="E14" s="109">
        <v>8</v>
      </c>
      <c r="F14" s="109">
        <v>8</v>
      </c>
      <c r="G14" s="109">
        <v>0</v>
      </c>
      <c r="H14" s="110">
        <v>1742.052903</v>
      </c>
    </row>
    <row r="15" spans="1:13" ht="51.95">
      <c r="A15" s="22" t="s">
        <v>141</v>
      </c>
      <c r="B15" s="22" t="s">
        <v>142</v>
      </c>
      <c r="C15" s="22" t="s">
        <v>102</v>
      </c>
      <c r="D15" s="22" t="s">
        <v>134</v>
      </c>
      <c r="E15" s="109">
        <v>55</v>
      </c>
      <c r="F15" s="109">
        <v>55</v>
      </c>
      <c r="G15" s="109">
        <v>0</v>
      </c>
      <c r="H15" s="110">
        <v>2.4819000000000001E-2</v>
      </c>
    </row>
    <row r="16" spans="1:13" ht="39">
      <c r="A16" s="22" t="s">
        <v>143</v>
      </c>
      <c r="B16" s="22" t="s">
        <v>136</v>
      </c>
      <c r="C16" s="22" t="s">
        <v>102</v>
      </c>
      <c r="D16" s="22" t="s">
        <v>134</v>
      </c>
      <c r="E16" s="109">
        <v>52</v>
      </c>
      <c r="F16" s="109">
        <v>52</v>
      </c>
      <c r="G16" s="109">
        <v>0</v>
      </c>
      <c r="H16" s="110">
        <v>5.7279999999999996E-3</v>
      </c>
    </row>
    <row r="17" spans="1:19" ht="78">
      <c r="A17" s="22" t="s">
        <v>144</v>
      </c>
      <c r="B17" s="22" t="s">
        <v>145</v>
      </c>
      <c r="C17" s="22" t="s">
        <v>102</v>
      </c>
      <c r="D17" s="22" t="s">
        <v>134</v>
      </c>
      <c r="E17" s="109">
        <v>4</v>
      </c>
      <c r="F17" s="109">
        <v>4</v>
      </c>
      <c r="G17" s="109">
        <v>0</v>
      </c>
      <c r="H17" s="110">
        <v>7.3499999999999998E-3</v>
      </c>
    </row>
    <row r="18" spans="1:19" ht="143.1">
      <c r="A18" s="22" t="s">
        <v>144</v>
      </c>
      <c r="B18" s="22" t="s">
        <v>146</v>
      </c>
      <c r="C18" s="108">
        <v>44820</v>
      </c>
      <c r="D18" s="22" t="s">
        <v>129</v>
      </c>
      <c r="E18" s="109">
        <v>8</v>
      </c>
      <c r="F18" s="109">
        <v>8</v>
      </c>
      <c r="G18" s="109">
        <v>0</v>
      </c>
      <c r="H18" s="110">
        <v>0.27768999999999999</v>
      </c>
    </row>
    <row r="19" spans="1:19">
      <c r="A19" s="22" t="s">
        <v>147</v>
      </c>
      <c r="B19" s="22" t="s">
        <v>148</v>
      </c>
      <c r="C19" s="108">
        <v>43713</v>
      </c>
      <c r="D19" s="22" t="s">
        <v>129</v>
      </c>
      <c r="E19" s="109">
        <v>2</v>
      </c>
      <c r="F19" s="109">
        <v>2</v>
      </c>
      <c r="G19" s="109">
        <v>0</v>
      </c>
      <c r="H19" s="110">
        <v>5.1445999999999999E-2</v>
      </c>
    </row>
    <row r="20" spans="1:19" ht="51.95">
      <c r="A20" s="22" t="s">
        <v>149</v>
      </c>
      <c r="B20" s="22" t="s">
        <v>150</v>
      </c>
      <c r="C20" s="108">
        <v>44820</v>
      </c>
      <c r="D20" s="22" t="s">
        <v>129</v>
      </c>
      <c r="E20" s="109">
        <v>4</v>
      </c>
      <c r="F20" s="109">
        <v>4</v>
      </c>
      <c r="G20" s="109">
        <v>0</v>
      </c>
      <c r="H20" s="110">
        <v>23.255962</v>
      </c>
    </row>
    <row r="21" spans="1:19" ht="78" customHeight="1">
      <c r="A21" s="22" t="s">
        <v>151</v>
      </c>
      <c r="B21" s="22" t="s">
        <v>152</v>
      </c>
      <c r="C21" s="108">
        <v>44820</v>
      </c>
      <c r="D21" s="22" t="s">
        <v>129</v>
      </c>
      <c r="E21" s="109">
        <v>2</v>
      </c>
      <c r="F21" s="109">
        <v>2</v>
      </c>
      <c r="G21" s="109">
        <v>0</v>
      </c>
      <c r="H21" s="110">
        <v>0.105422</v>
      </c>
    </row>
    <row r="22" spans="1:19" ht="117" customHeight="1">
      <c r="A22" s="22" t="s">
        <v>153</v>
      </c>
      <c r="B22" s="22" t="s">
        <v>154</v>
      </c>
      <c r="C22" s="108">
        <v>44820</v>
      </c>
      <c r="D22" s="22" t="s">
        <v>129</v>
      </c>
      <c r="E22" s="109">
        <v>3</v>
      </c>
      <c r="F22" s="109">
        <v>3</v>
      </c>
      <c r="G22" s="109">
        <v>0</v>
      </c>
      <c r="H22" s="110">
        <v>0.39328600000000002</v>
      </c>
    </row>
    <row r="23" spans="1:19" ht="168.95" customHeight="1">
      <c r="A23" s="22" t="s">
        <v>155</v>
      </c>
      <c r="B23" s="22" t="s">
        <v>156</v>
      </c>
      <c r="C23" s="22" t="s">
        <v>102</v>
      </c>
      <c r="D23" s="22" t="s">
        <v>134</v>
      </c>
      <c r="E23" s="109">
        <v>4</v>
      </c>
      <c r="F23" s="109">
        <v>4</v>
      </c>
      <c r="G23" s="109">
        <v>0</v>
      </c>
      <c r="H23" s="110">
        <v>9.3518000000000004E-2</v>
      </c>
    </row>
    <row r="24" spans="1:19" ht="117">
      <c r="A24" s="22" t="s">
        <v>155</v>
      </c>
      <c r="B24" s="22" t="s">
        <v>157</v>
      </c>
      <c r="C24" s="108">
        <v>44820</v>
      </c>
      <c r="D24" s="22" t="s">
        <v>129</v>
      </c>
      <c r="E24" s="109">
        <v>8</v>
      </c>
      <c r="F24" s="109">
        <v>8</v>
      </c>
      <c r="G24" s="109">
        <v>0</v>
      </c>
      <c r="H24" s="110">
        <v>0.75944800000000001</v>
      </c>
    </row>
    <row r="26" spans="1:19" ht="15.6">
      <c r="A26" s="14" t="s">
        <v>59</v>
      </c>
      <c r="B26" s="124" t="s">
        <v>60</v>
      </c>
      <c r="C26" s="125"/>
      <c r="D26" s="125"/>
      <c r="E26" s="125"/>
      <c r="F26" s="125"/>
      <c r="G26" s="125"/>
      <c r="H26" s="125"/>
      <c r="I26" s="125"/>
      <c r="J26" s="125"/>
      <c r="K26" s="125"/>
      <c r="L26" s="125"/>
      <c r="M26" s="125"/>
      <c r="N26" s="125"/>
      <c r="O26" s="125"/>
      <c r="P26" s="125"/>
      <c r="Q26" s="125"/>
      <c r="R26" s="125"/>
      <c r="S26" s="125"/>
    </row>
    <row r="27" spans="1:19" ht="87.95" customHeight="1">
      <c r="A27" s="105" t="s">
        <v>158</v>
      </c>
      <c r="B27" s="128" t="s">
        <v>61</v>
      </c>
      <c r="C27" s="130"/>
      <c r="D27" s="126" t="s">
        <v>62</v>
      </c>
      <c r="E27" s="127"/>
      <c r="F27" s="128" t="s">
        <v>63</v>
      </c>
      <c r="G27" s="130"/>
      <c r="H27" s="128" t="s">
        <v>64</v>
      </c>
      <c r="I27" s="130"/>
      <c r="J27" s="128" t="s">
        <v>65</v>
      </c>
      <c r="K27" s="130"/>
      <c r="L27" s="128" t="s">
        <v>66</v>
      </c>
      <c r="M27" s="130"/>
      <c r="N27" s="126" t="s">
        <v>67</v>
      </c>
      <c r="O27" s="127"/>
      <c r="P27" s="126" t="s">
        <v>68</v>
      </c>
      <c r="Q27" s="127"/>
      <c r="R27" s="126" t="s">
        <v>69</v>
      </c>
      <c r="S27" s="127"/>
    </row>
    <row r="28" spans="1:19" ht="52.5">
      <c r="A28" s="19" t="s">
        <v>53</v>
      </c>
      <c r="B28" s="20" t="s">
        <v>70</v>
      </c>
      <c r="C28" s="20" t="s">
        <v>71</v>
      </c>
      <c r="D28" s="20" t="s">
        <v>70</v>
      </c>
      <c r="E28" s="20" t="s">
        <v>71</v>
      </c>
      <c r="F28" s="20" t="s">
        <v>70</v>
      </c>
      <c r="G28" s="20" t="s">
        <v>71</v>
      </c>
      <c r="H28" s="20" t="s">
        <v>70</v>
      </c>
      <c r="I28" s="20" t="s">
        <v>71</v>
      </c>
      <c r="J28" s="20" t="s">
        <v>70</v>
      </c>
      <c r="K28" s="20" t="s">
        <v>71</v>
      </c>
      <c r="L28" s="20" t="s">
        <v>70</v>
      </c>
      <c r="M28" s="20" t="s">
        <v>71</v>
      </c>
      <c r="N28" s="20" t="s">
        <v>70</v>
      </c>
      <c r="O28" s="20" t="s">
        <v>71</v>
      </c>
      <c r="P28" s="20" t="s">
        <v>70</v>
      </c>
      <c r="Q28" s="20" t="s">
        <v>71</v>
      </c>
      <c r="R28" s="20" t="s">
        <v>70</v>
      </c>
      <c r="S28" s="20" t="s">
        <v>71</v>
      </c>
    </row>
    <row r="29" spans="1:19" ht="65.099999999999994">
      <c r="A29" s="43" t="s">
        <v>159</v>
      </c>
      <c r="B29" s="111">
        <v>0.78834851654493732</v>
      </c>
      <c r="C29" s="111">
        <v>0</v>
      </c>
      <c r="D29" s="111">
        <v>0.53331772649382758</v>
      </c>
      <c r="E29" s="111">
        <v>0</v>
      </c>
      <c r="F29" s="111">
        <v>0.99604494108313957</v>
      </c>
      <c r="G29" s="111">
        <v>0</v>
      </c>
      <c r="H29" s="111">
        <v>0.91076175527184156</v>
      </c>
      <c r="I29" s="111">
        <v>0</v>
      </c>
      <c r="J29" s="111">
        <v>0.99894545223126008</v>
      </c>
      <c r="K29" s="111">
        <v>0</v>
      </c>
      <c r="L29" s="111">
        <v>0.98389412869813242</v>
      </c>
      <c r="M29" s="111">
        <v>0</v>
      </c>
      <c r="N29" s="111">
        <v>0.98</v>
      </c>
      <c r="O29" s="111">
        <v>0</v>
      </c>
      <c r="P29" s="111">
        <v>0.55160739435113681</v>
      </c>
      <c r="Q29" s="111">
        <v>0</v>
      </c>
      <c r="R29" s="111">
        <v>1.659687823451406E-2</v>
      </c>
      <c r="S29" s="111">
        <v>0</v>
      </c>
    </row>
    <row r="30" spans="1:19" ht="26.1">
      <c r="A30" s="43" t="s">
        <v>127</v>
      </c>
      <c r="B30" s="44">
        <v>0</v>
      </c>
      <c r="C30" s="111">
        <v>0</v>
      </c>
      <c r="D30" s="44">
        <v>0</v>
      </c>
      <c r="E30" s="111">
        <v>0</v>
      </c>
      <c r="F30" s="44">
        <v>0</v>
      </c>
      <c r="G30" s="111">
        <v>0</v>
      </c>
      <c r="H30" s="44">
        <v>1</v>
      </c>
      <c r="I30" s="111">
        <v>0</v>
      </c>
      <c r="J30" s="44">
        <v>0</v>
      </c>
      <c r="K30" s="111">
        <v>0</v>
      </c>
      <c r="L30" s="44">
        <v>0</v>
      </c>
      <c r="M30" s="111">
        <v>0</v>
      </c>
      <c r="N30" s="44">
        <v>0</v>
      </c>
      <c r="O30" s="111">
        <v>0</v>
      </c>
      <c r="P30" s="44">
        <v>0</v>
      </c>
      <c r="Q30" s="111">
        <v>0</v>
      </c>
      <c r="R30" s="44">
        <v>0</v>
      </c>
      <c r="S30" s="111">
        <v>0</v>
      </c>
    </row>
    <row r="31" spans="1:19" ht="65.099999999999994">
      <c r="A31" s="43" t="s">
        <v>132</v>
      </c>
      <c r="B31" s="44">
        <v>506</v>
      </c>
      <c r="C31" s="111">
        <v>0</v>
      </c>
      <c r="D31" s="44">
        <v>7</v>
      </c>
      <c r="E31" s="111">
        <v>0</v>
      </c>
      <c r="F31" s="44">
        <v>65</v>
      </c>
      <c r="G31" s="111">
        <v>0</v>
      </c>
      <c r="H31" s="44">
        <v>19</v>
      </c>
      <c r="I31" s="111">
        <v>0</v>
      </c>
      <c r="J31" s="44">
        <v>249</v>
      </c>
      <c r="K31" s="111">
        <v>0</v>
      </c>
      <c r="L31" s="44">
        <v>295</v>
      </c>
      <c r="M31" s="111">
        <v>0</v>
      </c>
      <c r="N31" s="44">
        <v>0</v>
      </c>
      <c r="O31" s="111">
        <v>0</v>
      </c>
      <c r="P31" s="44">
        <v>35</v>
      </c>
      <c r="Q31" s="111">
        <v>0</v>
      </c>
      <c r="R31" s="44">
        <v>39</v>
      </c>
      <c r="S31" s="111">
        <v>0</v>
      </c>
    </row>
    <row r="32" spans="1:19" ht="51.95">
      <c r="A32" s="43" t="s">
        <v>135</v>
      </c>
      <c r="B32" s="44">
        <v>54</v>
      </c>
      <c r="C32" s="111">
        <v>0</v>
      </c>
      <c r="D32" s="44">
        <v>55</v>
      </c>
      <c r="E32" s="111">
        <v>0</v>
      </c>
      <c r="F32" s="44">
        <v>38</v>
      </c>
      <c r="G32" s="111">
        <v>0</v>
      </c>
      <c r="H32" s="44">
        <v>12</v>
      </c>
      <c r="I32" s="111">
        <v>0</v>
      </c>
      <c r="J32" s="44">
        <v>14</v>
      </c>
      <c r="K32" s="111">
        <v>0</v>
      </c>
      <c r="L32" s="44">
        <v>61</v>
      </c>
      <c r="M32" s="111">
        <v>0</v>
      </c>
      <c r="N32" s="44">
        <v>7</v>
      </c>
      <c r="O32" s="111">
        <v>0</v>
      </c>
      <c r="P32" s="44">
        <v>8</v>
      </c>
      <c r="Q32" s="111">
        <v>0</v>
      </c>
      <c r="R32" s="44">
        <v>33</v>
      </c>
      <c r="S32" s="111">
        <v>0</v>
      </c>
    </row>
    <row r="33" spans="1:19" ht="51.95">
      <c r="A33" s="43" t="s">
        <v>137</v>
      </c>
      <c r="B33" s="44">
        <v>16</v>
      </c>
      <c r="C33" s="111">
        <v>0</v>
      </c>
      <c r="D33" s="44">
        <v>12</v>
      </c>
      <c r="E33" s="111">
        <v>0</v>
      </c>
      <c r="F33" s="44">
        <v>12</v>
      </c>
      <c r="G33" s="111">
        <v>0</v>
      </c>
      <c r="H33" s="44">
        <v>9</v>
      </c>
      <c r="I33" s="111">
        <v>0</v>
      </c>
      <c r="J33" s="44">
        <v>13</v>
      </c>
      <c r="K33" s="111">
        <v>0</v>
      </c>
      <c r="L33" s="44">
        <v>16</v>
      </c>
      <c r="M33" s="111">
        <v>0</v>
      </c>
      <c r="N33" s="44">
        <v>0</v>
      </c>
      <c r="O33" s="111">
        <v>0</v>
      </c>
      <c r="P33" s="44">
        <v>7</v>
      </c>
      <c r="Q33" s="111">
        <v>0</v>
      </c>
      <c r="R33" s="44">
        <v>16</v>
      </c>
      <c r="S33" s="111">
        <v>0</v>
      </c>
    </row>
    <row r="34" spans="1:19" ht="51.95">
      <c r="A34" s="43" t="s">
        <v>141</v>
      </c>
      <c r="B34" s="44">
        <v>24</v>
      </c>
      <c r="C34" s="111">
        <v>0</v>
      </c>
      <c r="D34" s="44">
        <v>0</v>
      </c>
      <c r="E34" s="111">
        <v>0</v>
      </c>
      <c r="F34" s="44">
        <v>0</v>
      </c>
      <c r="G34" s="111">
        <v>0</v>
      </c>
      <c r="H34" s="44">
        <v>0</v>
      </c>
      <c r="I34" s="111">
        <v>0</v>
      </c>
      <c r="J34" s="44">
        <v>31</v>
      </c>
      <c r="K34" s="111">
        <v>0</v>
      </c>
      <c r="L34" s="44">
        <v>5</v>
      </c>
      <c r="M34" s="111">
        <v>0</v>
      </c>
      <c r="N34" s="44">
        <v>0</v>
      </c>
      <c r="O34" s="111">
        <v>0</v>
      </c>
      <c r="P34" s="44">
        <v>0</v>
      </c>
      <c r="Q34" s="111">
        <v>0</v>
      </c>
      <c r="R34" s="44">
        <v>0</v>
      </c>
      <c r="S34" s="111">
        <v>0</v>
      </c>
    </row>
    <row r="35" spans="1:19" ht="39">
      <c r="A35" s="43" t="s">
        <v>143</v>
      </c>
      <c r="B35" s="44">
        <v>21</v>
      </c>
      <c r="C35" s="111">
        <v>0</v>
      </c>
      <c r="D35" s="44">
        <v>10</v>
      </c>
      <c r="E35" s="111">
        <v>0</v>
      </c>
      <c r="F35" s="44">
        <v>25</v>
      </c>
      <c r="G35" s="111">
        <v>0</v>
      </c>
      <c r="H35" s="44">
        <v>0</v>
      </c>
      <c r="I35" s="111">
        <v>0</v>
      </c>
      <c r="J35" s="44">
        <v>8</v>
      </c>
      <c r="K35" s="111">
        <v>0</v>
      </c>
      <c r="L35" s="44">
        <v>34</v>
      </c>
      <c r="M35" s="111">
        <v>0</v>
      </c>
      <c r="N35" s="44">
        <v>0</v>
      </c>
      <c r="O35" s="111">
        <v>0</v>
      </c>
      <c r="P35" s="44">
        <v>0</v>
      </c>
      <c r="Q35" s="111">
        <v>0</v>
      </c>
      <c r="R35" s="44">
        <v>0</v>
      </c>
      <c r="S35" s="111">
        <v>0</v>
      </c>
    </row>
    <row r="36" spans="1:19">
      <c r="A36" s="43" t="s">
        <v>144</v>
      </c>
      <c r="B36" s="44">
        <v>8</v>
      </c>
      <c r="C36" s="111">
        <v>0</v>
      </c>
      <c r="D36" s="44">
        <v>3</v>
      </c>
      <c r="E36" s="111">
        <v>0</v>
      </c>
      <c r="F36" s="44">
        <v>3</v>
      </c>
      <c r="G36" s="111">
        <v>0</v>
      </c>
      <c r="H36" s="44">
        <v>2</v>
      </c>
      <c r="I36" s="111">
        <v>0</v>
      </c>
      <c r="J36" s="44">
        <v>6</v>
      </c>
      <c r="K36" s="111">
        <v>0</v>
      </c>
      <c r="L36" s="44">
        <v>4</v>
      </c>
      <c r="M36" s="111">
        <v>0</v>
      </c>
      <c r="N36" s="44">
        <v>1</v>
      </c>
      <c r="O36" s="111">
        <v>0</v>
      </c>
      <c r="P36" s="44">
        <v>0</v>
      </c>
      <c r="Q36" s="111">
        <v>0</v>
      </c>
      <c r="R36" s="44">
        <v>5</v>
      </c>
      <c r="S36" s="111">
        <v>0</v>
      </c>
    </row>
    <row r="37" spans="1:19">
      <c r="A37" s="43" t="s">
        <v>147</v>
      </c>
      <c r="B37" s="44">
        <v>2</v>
      </c>
      <c r="C37" s="111">
        <v>0</v>
      </c>
      <c r="D37" s="44">
        <v>2</v>
      </c>
      <c r="E37" s="111">
        <v>0</v>
      </c>
      <c r="F37" s="44">
        <v>2</v>
      </c>
      <c r="G37" s="111">
        <v>0</v>
      </c>
      <c r="H37" s="44">
        <v>0</v>
      </c>
      <c r="I37" s="111">
        <v>0</v>
      </c>
      <c r="J37" s="44">
        <v>0</v>
      </c>
      <c r="K37" s="111">
        <v>0</v>
      </c>
      <c r="L37" s="44">
        <v>2</v>
      </c>
      <c r="M37" s="111">
        <v>0</v>
      </c>
      <c r="N37" s="44">
        <v>0</v>
      </c>
      <c r="O37" s="111">
        <v>0</v>
      </c>
      <c r="P37" s="44">
        <v>0</v>
      </c>
      <c r="Q37" s="111">
        <v>0</v>
      </c>
      <c r="R37" s="44">
        <v>2</v>
      </c>
      <c r="S37" s="111">
        <v>0</v>
      </c>
    </row>
    <row r="38" spans="1:19" ht="26.1">
      <c r="A38" s="43" t="s">
        <v>149</v>
      </c>
      <c r="B38" s="44">
        <v>4</v>
      </c>
      <c r="C38" s="111">
        <v>0</v>
      </c>
      <c r="D38" s="44">
        <v>4</v>
      </c>
      <c r="E38" s="111">
        <v>0</v>
      </c>
      <c r="F38" s="44">
        <v>4</v>
      </c>
      <c r="G38" s="111">
        <v>0</v>
      </c>
      <c r="H38" s="44">
        <v>4</v>
      </c>
      <c r="I38" s="111">
        <v>0</v>
      </c>
      <c r="J38" s="44">
        <v>3</v>
      </c>
      <c r="K38" s="111">
        <v>0</v>
      </c>
      <c r="L38" s="44">
        <v>4</v>
      </c>
      <c r="M38" s="111">
        <v>0</v>
      </c>
      <c r="N38" s="44">
        <v>2</v>
      </c>
      <c r="O38" s="111">
        <v>0</v>
      </c>
      <c r="P38" s="44">
        <v>0</v>
      </c>
      <c r="Q38" s="111">
        <v>0</v>
      </c>
      <c r="R38" s="44">
        <v>3</v>
      </c>
      <c r="S38" s="111">
        <v>0</v>
      </c>
    </row>
    <row r="39" spans="1:19">
      <c r="A39" s="43" t="s">
        <v>151</v>
      </c>
      <c r="B39" s="44">
        <v>0</v>
      </c>
      <c r="C39" s="111">
        <v>0</v>
      </c>
      <c r="D39" s="44">
        <v>1</v>
      </c>
      <c r="E39" s="111">
        <v>0</v>
      </c>
      <c r="F39" s="44">
        <v>1</v>
      </c>
      <c r="G39" s="111">
        <v>0</v>
      </c>
      <c r="H39" s="44">
        <v>0</v>
      </c>
      <c r="I39" s="111">
        <v>0</v>
      </c>
      <c r="J39" s="44">
        <v>0</v>
      </c>
      <c r="K39" s="111">
        <v>0</v>
      </c>
      <c r="L39" s="44">
        <v>1</v>
      </c>
      <c r="M39" s="111">
        <v>0</v>
      </c>
      <c r="N39" s="44">
        <v>1</v>
      </c>
      <c r="O39" s="111">
        <v>0</v>
      </c>
      <c r="P39" s="44">
        <v>0</v>
      </c>
      <c r="Q39" s="111">
        <v>0</v>
      </c>
      <c r="R39" s="44">
        <v>1</v>
      </c>
      <c r="S39" s="111">
        <v>0</v>
      </c>
    </row>
    <row r="40" spans="1:19" ht="26.1">
      <c r="A40" s="43" t="s">
        <v>153</v>
      </c>
      <c r="B40" s="44">
        <v>0</v>
      </c>
      <c r="C40" s="111">
        <v>0</v>
      </c>
      <c r="D40" s="44"/>
      <c r="E40" s="111">
        <v>0</v>
      </c>
      <c r="F40" s="44">
        <v>0</v>
      </c>
      <c r="G40" s="111">
        <v>0</v>
      </c>
      <c r="H40" s="44">
        <v>0</v>
      </c>
      <c r="I40" s="111">
        <v>0</v>
      </c>
      <c r="J40" s="44">
        <v>0</v>
      </c>
      <c r="K40" s="111">
        <v>0</v>
      </c>
      <c r="L40" s="44">
        <v>0</v>
      </c>
      <c r="M40" s="111">
        <v>0</v>
      </c>
      <c r="N40" s="44">
        <v>3</v>
      </c>
      <c r="O40" s="111">
        <v>0</v>
      </c>
      <c r="P40" s="44">
        <v>0</v>
      </c>
      <c r="Q40" s="111">
        <v>0</v>
      </c>
      <c r="R40" s="44">
        <v>3</v>
      </c>
      <c r="S40" s="111">
        <v>0</v>
      </c>
    </row>
    <row r="41" spans="1:19">
      <c r="A41" s="43" t="s">
        <v>155</v>
      </c>
      <c r="B41" s="44">
        <v>8</v>
      </c>
      <c r="C41" s="111">
        <v>0</v>
      </c>
      <c r="D41" s="44">
        <v>3</v>
      </c>
      <c r="E41" s="111">
        <v>0</v>
      </c>
      <c r="F41" s="44">
        <v>3</v>
      </c>
      <c r="G41" s="111">
        <v>0</v>
      </c>
      <c r="H41" s="44">
        <v>2</v>
      </c>
      <c r="I41" s="111">
        <v>0</v>
      </c>
      <c r="J41" s="44">
        <v>5</v>
      </c>
      <c r="K41" s="111">
        <v>0</v>
      </c>
      <c r="L41" s="44">
        <v>4</v>
      </c>
      <c r="M41" s="111">
        <v>0</v>
      </c>
      <c r="N41" s="44">
        <v>2</v>
      </c>
      <c r="O41" s="111">
        <v>0</v>
      </c>
      <c r="P41" s="44">
        <v>0</v>
      </c>
      <c r="Q41" s="111">
        <v>0</v>
      </c>
      <c r="R41" s="44">
        <v>6</v>
      </c>
      <c r="S41" s="111">
        <v>0</v>
      </c>
    </row>
    <row r="42" spans="1:19">
      <c r="A42" s="43"/>
      <c r="B42" s="44"/>
      <c r="C42" s="44"/>
      <c r="D42" s="44"/>
      <c r="E42" s="44"/>
      <c r="F42" s="44"/>
      <c r="G42" s="44"/>
      <c r="H42" s="44"/>
      <c r="I42" s="44"/>
      <c r="J42" s="44"/>
      <c r="K42" s="44"/>
      <c r="L42" s="44"/>
      <c r="M42" s="44"/>
      <c r="N42" s="44"/>
      <c r="O42" s="44"/>
      <c r="P42" s="44"/>
      <c r="Q42" s="44"/>
      <c r="R42" s="44"/>
      <c r="S42" s="44"/>
    </row>
    <row r="43" spans="1:19">
      <c r="A43" s="34" t="s">
        <v>160</v>
      </c>
      <c r="B43" s="34"/>
      <c r="C43" s="34"/>
      <c r="D43" s="15"/>
      <c r="E43" s="15"/>
      <c r="F43" s="15"/>
      <c r="G43" s="15"/>
      <c r="H43" s="15"/>
      <c r="I43" s="15"/>
      <c r="J43" s="15"/>
      <c r="K43" s="15"/>
      <c r="L43" s="15"/>
      <c r="M43" s="15"/>
    </row>
    <row r="44" spans="1:19">
      <c r="A44" s="34" t="s">
        <v>74</v>
      </c>
      <c r="B44" s="34"/>
      <c r="C44" s="34"/>
      <c r="D44" s="15"/>
      <c r="E44" s="15"/>
      <c r="F44" s="15"/>
      <c r="G44" s="15"/>
      <c r="H44" s="15"/>
      <c r="I44" s="15"/>
      <c r="J44" s="15"/>
      <c r="K44" s="15"/>
      <c r="L44" s="15"/>
      <c r="M44" s="15"/>
    </row>
    <row r="45" spans="1:19">
      <c r="A45" s="45" t="s">
        <v>75</v>
      </c>
      <c r="B45" s="34"/>
      <c r="C45" s="34"/>
      <c r="D45" s="15"/>
      <c r="E45" s="15"/>
      <c r="F45" s="15"/>
      <c r="G45" s="15"/>
      <c r="H45" s="15"/>
      <c r="I45" s="15"/>
      <c r="J45" s="15"/>
      <c r="K45" s="15"/>
      <c r="L45" s="15"/>
      <c r="M45" s="15"/>
    </row>
    <row r="46" spans="1:19">
      <c r="A46" s="45" t="s">
        <v>76</v>
      </c>
    </row>
    <row r="47" spans="1:19" s="47" customFormat="1">
      <c r="A47" s="34" t="s">
        <v>161</v>
      </c>
      <c r="B47" s="46"/>
      <c r="C47" s="46"/>
      <c r="D47" s="46"/>
    </row>
    <row r="48" spans="1:19">
      <c r="A48" s="45" t="s">
        <v>162</v>
      </c>
      <c r="B48" s="34"/>
      <c r="C48" s="34"/>
      <c r="D48" s="15"/>
      <c r="E48" s="15"/>
      <c r="F48" s="15"/>
      <c r="G48" s="15"/>
      <c r="H48" s="15"/>
      <c r="I48" s="15"/>
      <c r="J48" s="15"/>
      <c r="K48" s="15"/>
      <c r="L48" s="15"/>
      <c r="M48" s="15"/>
    </row>
    <row r="49" spans="1:17">
      <c r="A49" s="48" t="s">
        <v>79</v>
      </c>
      <c r="B49" s="34"/>
      <c r="C49" s="34"/>
      <c r="D49" s="15"/>
      <c r="E49" s="15"/>
      <c r="F49" s="15"/>
      <c r="G49" s="15"/>
      <c r="H49" s="15"/>
      <c r="I49" s="15"/>
      <c r="J49" s="15"/>
      <c r="K49" s="15"/>
      <c r="L49" s="15"/>
      <c r="M49" s="15"/>
    </row>
    <row r="50" spans="1:17">
      <c r="A50" s="45" t="s">
        <v>80</v>
      </c>
    </row>
    <row r="51" spans="1:17">
      <c r="A51" s="45"/>
    </row>
    <row r="53" spans="1:17" s="7" customFormat="1" ht="15.6" customHeight="1">
      <c r="A53" s="6" t="s">
        <v>163</v>
      </c>
    </row>
    <row r="54" spans="1:17" ht="26.45">
      <c r="A54" s="49" t="s">
        <v>48</v>
      </c>
      <c r="B54" s="14" t="s">
        <v>49</v>
      </c>
      <c r="C54" s="14" t="s">
        <v>82</v>
      </c>
      <c r="D54" s="15"/>
      <c r="E54" s="15"/>
      <c r="F54" s="15"/>
      <c r="G54" s="15"/>
      <c r="H54" s="15"/>
      <c r="I54" s="15"/>
      <c r="J54" s="15"/>
      <c r="K54" s="16"/>
      <c r="L54" s="16"/>
      <c r="M54" s="37"/>
    </row>
    <row r="55" spans="1:17">
      <c r="A55" s="106">
        <v>45672</v>
      </c>
      <c r="B55" s="105" t="s">
        <v>51</v>
      </c>
      <c r="C55" s="44" t="s">
        <v>164</v>
      </c>
      <c r="D55" s="15"/>
      <c r="E55" s="15"/>
      <c r="F55" s="15"/>
      <c r="G55" s="15"/>
      <c r="H55" s="15"/>
      <c r="I55" s="15"/>
      <c r="J55" s="37"/>
      <c r="K55" s="37"/>
      <c r="M55" s="37"/>
    </row>
    <row r="56" spans="1:17">
      <c r="D56" s="50" t="s">
        <v>165</v>
      </c>
      <c r="E56" s="51"/>
      <c r="F56" s="51"/>
      <c r="G56" s="51"/>
      <c r="H56" s="52"/>
      <c r="I56" s="50" t="s">
        <v>85</v>
      </c>
      <c r="J56" s="51"/>
      <c r="K56" s="51"/>
      <c r="L56" s="51"/>
      <c r="M56" s="51"/>
      <c r="N56" s="51"/>
      <c r="O56" s="51"/>
      <c r="P56" s="51"/>
      <c r="Q56" s="52"/>
    </row>
    <row r="57" spans="1:17" ht="52.5">
      <c r="A57" s="19" t="s">
        <v>86</v>
      </c>
      <c r="B57" s="19" t="s">
        <v>87</v>
      </c>
      <c r="C57" s="19" t="s">
        <v>166</v>
      </c>
      <c r="D57" s="20" t="s">
        <v>88</v>
      </c>
      <c r="E57" s="20" t="s">
        <v>89</v>
      </c>
      <c r="F57" s="20" t="s">
        <v>167</v>
      </c>
      <c r="G57" s="20" t="s">
        <v>168</v>
      </c>
      <c r="H57" s="53" t="s">
        <v>169</v>
      </c>
      <c r="I57" s="20" t="s">
        <v>170</v>
      </c>
      <c r="J57" s="20" t="s">
        <v>171</v>
      </c>
      <c r="K57" s="53" t="s">
        <v>172</v>
      </c>
      <c r="L57" s="20" t="s">
        <v>173</v>
      </c>
      <c r="M57" s="20" t="s">
        <v>174</v>
      </c>
      <c r="N57" s="53" t="s">
        <v>175</v>
      </c>
      <c r="O57" s="20" t="s">
        <v>99</v>
      </c>
      <c r="P57" s="20" t="s">
        <v>100</v>
      </c>
      <c r="Q57" s="53" t="s">
        <v>176</v>
      </c>
    </row>
    <row r="58" spans="1:17" ht="26.1">
      <c r="A58" s="33" t="s">
        <v>127</v>
      </c>
      <c r="B58" s="33" t="s">
        <v>102</v>
      </c>
      <c r="C58" s="22" t="s">
        <v>129</v>
      </c>
      <c r="D58" s="44">
        <v>1</v>
      </c>
      <c r="E58" s="114">
        <v>1.2771615E-2</v>
      </c>
      <c r="F58" s="44">
        <v>103</v>
      </c>
      <c r="G58" s="44">
        <v>66</v>
      </c>
      <c r="H58" s="115">
        <f>F58/G58</f>
        <v>1.5606060606060606</v>
      </c>
      <c r="I58" s="131">
        <v>21639</v>
      </c>
      <c r="J58" s="131">
        <v>12451</v>
      </c>
      <c r="K58" s="140">
        <f>I58/J58</f>
        <v>1.7379326961689825</v>
      </c>
      <c r="L58" s="131">
        <v>1615732</v>
      </c>
      <c r="M58" s="131">
        <v>2606133</v>
      </c>
      <c r="N58" s="140">
        <f>L58/M58</f>
        <v>0.619972963774297</v>
      </c>
      <c r="O58" s="44" t="s">
        <v>102</v>
      </c>
      <c r="P58" s="44" t="s">
        <v>102</v>
      </c>
      <c r="Q58" s="44" t="s">
        <v>102</v>
      </c>
    </row>
    <row r="59" spans="1:17" ht="65.099999999999994">
      <c r="A59" s="33" t="s">
        <v>177</v>
      </c>
      <c r="B59" s="33" t="s">
        <v>102</v>
      </c>
      <c r="C59" s="22" t="s">
        <v>129</v>
      </c>
      <c r="D59" s="44">
        <v>13</v>
      </c>
      <c r="E59" s="114">
        <v>1386.967160383</v>
      </c>
      <c r="F59" s="44">
        <v>2840</v>
      </c>
      <c r="G59" s="44">
        <v>2831</v>
      </c>
      <c r="H59" s="115">
        <f t="shared" ref="H59:H62" si="0">F59/G59</f>
        <v>1.0031790886612504</v>
      </c>
      <c r="I59" s="132"/>
      <c r="J59" s="132"/>
      <c r="K59" s="141"/>
      <c r="L59" s="132"/>
      <c r="M59" s="132"/>
      <c r="N59" s="141"/>
      <c r="O59" s="44">
        <v>11239</v>
      </c>
      <c r="P59" s="44">
        <v>3144</v>
      </c>
      <c r="Q59" s="115">
        <f>O59/P59</f>
        <v>3.5747455470737912</v>
      </c>
    </row>
    <row r="60" spans="1:17" ht="65.099999999999994">
      <c r="A60" s="33" t="s">
        <v>132</v>
      </c>
      <c r="B60" s="33" t="s">
        <v>102</v>
      </c>
      <c r="C60" s="22" t="s">
        <v>134</v>
      </c>
      <c r="D60" s="44">
        <v>1062</v>
      </c>
      <c r="E60" s="114">
        <v>1798.773857073</v>
      </c>
      <c r="F60" s="44">
        <v>284060</v>
      </c>
      <c r="G60" s="44">
        <v>258670</v>
      </c>
      <c r="H60" s="115">
        <f t="shared" si="0"/>
        <v>1.0981559515985619</v>
      </c>
      <c r="I60" s="132"/>
      <c r="J60" s="132"/>
      <c r="K60" s="141"/>
      <c r="L60" s="132"/>
      <c r="M60" s="132"/>
      <c r="N60" s="141"/>
      <c r="O60" s="44">
        <v>96446</v>
      </c>
      <c r="P60" s="44">
        <v>29148</v>
      </c>
      <c r="Q60" s="115">
        <f>O60/P60</f>
        <v>3.3088376560999038</v>
      </c>
    </row>
    <row r="61" spans="1:17" ht="51.95">
      <c r="A61" s="33" t="s">
        <v>135</v>
      </c>
      <c r="B61" s="33" t="s">
        <v>102</v>
      </c>
      <c r="C61" s="22" t="s">
        <v>134</v>
      </c>
      <c r="D61" s="44">
        <v>14</v>
      </c>
      <c r="E61" s="114">
        <v>14.614519812000001</v>
      </c>
      <c r="F61" s="44">
        <v>551</v>
      </c>
      <c r="G61" s="44">
        <v>171</v>
      </c>
      <c r="H61" s="115">
        <f t="shared" si="0"/>
        <v>3.2222222222222223</v>
      </c>
      <c r="I61" s="132"/>
      <c r="J61" s="132"/>
      <c r="K61" s="141"/>
      <c r="L61" s="132"/>
      <c r="M61" s="132"/>
      <c r="N61" s="141"/>
      <c r="O61" s="44" t="s">
        <v>102</v>
      </c>
      <c r="P61" s="44" t="s">
        <v>102</v>
      </c>
      <c r="Q61" s="44" t="s">
        <v>102</v>
      </c>
    </row>
    <row r="62" spans="1:17" ht="51.95">
      <c r="A62" s="33" t="s">
        <v>137</v>
      </c>
      <c r="B62" s="33" t="s">
        <v>102</v>
      </c>
      <c r="C62" s="22" t="s">
        <v>178</v>
      </c>
      <c r="D62" s="44">
        <v>23</v>
      </c>
      <c r="E62" s="114">
        <v>144.92379639000001</v>
      </c>
      <c r="F62" s="44">
        <v>1340</v>
      </c>
      <c r="G62" s="44">
        <v>1574</v>
      </c>
      <c r="H62" s="115">
        <f t="shared" si="0"/>
        <v>0.85133418043202036</v>
      </c>
      <c r="I62" s="132"/>
      <c r="J62" s="132"/>
      <c r="K62" s="141"/>
      <c r="L62" s="132"/>
      <c r="M62" s="132"/>
      <c r="N62" s="141"/>
      <c r="O62" s="44">
        <v>17692</v>
      </c>
      <c r="P62" s="44">
        <v>8982</v>
      </c>
      <c r="Q62" s="115">
        <f>O62/P62</f>
        <v>1.9697172122021822</v>
      </c>
    </row>
    <row r="63" spans="1:17" ht="51.95">
      <c r="A63" s="33" t="s">
        <v>141</v>
      </c>
      <c r="B63" s="33" t="s">
        <v>102</v>
      </c>
      <c r="C63" s="22" t="s">
        <v>134</v>
      </c>
      <c r="D63" s="44">
        <v>55</v>
      </c>
      <c r="E63" s="138">
        <v>1.328243525</v>
      </c>
      <c r="F63" s="134">
        <v>17993</v>
      </c>
      <c r="G63" s="134">
        <v>11806</v>
      </c>
      <c r="H63" s="136">
        <f>F63/G63</f>
        <v>1.524055564966966</v>
      </c>
      <c r="I63" s="132"/>
      <c r="J63" s="132"/>
      <c r="K63" s="141"/>
      <c r="L63" s="132"/>
      <c r="M63" s="132"/>
      <c r="N63" s="141"/>
      <c r="O63" s="44">
        <v>238</v>
      </c>
      <c r="P63" s="44">
        <v>844</v>
      </c>
      <c r="Q63" s="115">
        <f>O63/P63</f>
        <v>0.28199052132701424</v>
      </c>
    </row>
    <row r="64" spans="1:17" ht="39">
      <c r="A64" s="33" t="s">
        <v>143</v>
      </c>
      <c r="B64" s="33" t="s">
        <v>102</v>
      </c>
      <c r="C64" s="22" t="s">
        <v>134</v>
      </c>
      <c r="D64" s="44">
        <v>52</v>
      </c>
      <c r="E64" s="139">
        <v>2.5617768000000003E-2</v>
      </c>
      <c r="F64" s="135"/>
      <c r="G64" s="135"/>
      <c r="H64" s="137"/>
      <c r="I64" s="132"/>
      <c r="J64" s="132"/>
      <c r="K64" s="141"/>
      <c r="L64" s="132"/>
      <c r="M64" s="132"/>
      <c r="N64" s="141"/>
      <c r="O64" s="44" t="s">
        <v>102</v>
      </c>
      <c r="P64" s="44" t="s">
        <v>102</v>
      </c>
      <c r="Q64" s="44" t="s">
        <v>102</v>
      </c>
    </row>
    <row r="65" spans="1:17">
      <c r="A65" s="33" t="s">
        <v>144</v>
      </c>
      <c r="B65" s="33" t="s">
        <v>102</v>
      </c>
      <c r="C65" s="22" t="s">
        <v>178</v>
      </c>
      <c r="D65" s="44">
        <v>10</v>
      </c>
      <c r="E65" s="114">
        <v>24.022117562999998</v>
      </c>
      <c r="F65" s="44">
        <v>1198</v>
      </c>
      <c r="G65" s="44">
        <v>1064</v>
      </c>
      <c r="H65" s="115">
        <f t="shared" ref="H65:H70" si="1">F65/G65</f>
        <v>1.1259398496240602</v>
      </c>
      <c r="I65" s="132"/>
      <c r="J65" s="132"/>
      <c r="K65" s="141"/>
      <c r="L65" s="132"/>
      <c r="M65" s="132"/>
      <c r="N65" s="141"/>
      <c r="O65" s="44" t="s">
        <v>102</v>
      </c>
      <c r="P65" s="44" t="s">
        <v>102</v>
      </c>
      <c r="Q65" s="44" t="s">
        <v>102</v>
      </c>
    </row>
    <row r="66" spans="1:17">
      <c r="A66" s="33" t="s">
        <v>147</v>
      </c>
      <c r="B66" s="33" t="s">
        <v>102</v>
      </c>
      <c r="C66" s="22" t="s">
        <v>129</v>
      </c>
      <c r="D66" s="44">
        <v>2</v>
      </c>
      <c r="E66" s="114">
        <v>2.9929447659999999</v>
      </c>
      <c r="F66" s="44">
        <v>86</v>
      </c>
      <c r="G66" s="44">
        <v>66</v>
      </c>
      <c r="H66" s="115">
        <f t="shared" si="1"/>
        <v>1.303030303030303</v>
      </c>
      <c r="I66" s="132"/>
      <c r="J66" s="132"/>
      <c r="K66" s="141"/>
      <c r="L66" s="132"/>
      <c r="M66" s="132"/>
      <c r="N66" s="141"/>
      <c r="O66" s="44" t="s">
        <v>102</v>
      </c>
      <c r="P66" s="44" t="s">
        <v>102</v>
      </c>
      <c r="Q66" s="44" t="s">
        <v>102</v>
      </c>
    </row>
    <row r="67" spans="1:17" ht="26.1">
      <c r="A67" s="33" t="s">
        <v>149</v>
      </c>
      <c r="B67" s="33" t="s">
        <v>102</v>
      </c>
      <c r="C67" s="22" t="s">
        <v>129</v>
      </c>
      <c r="D67" s="44">
        <v>4</v>
      </c>
      <c r="E67" s="114">
        <v>867.84278225000003</v>
      </c>
      <c r="F67" s="44">
        <v>593</v>
      </c>
      <c r="G67" s="44">
        <v>433</v>
      </c>
      <c r="H67" s="115">
        <f t="shared" si="1"/>
        <v>1.369515011547344</v>
      </c>
      <c r="I67" s="132"/>
      <c r="J67" s="132"/>
      <c r="K67" s="141"/>
      <c r="L67" s="132"/>
      <c r="M67" s="132"/>
      <c r="N67" s="141"/>
      <c r="O67" s="44" t="s">
        <v>102</v>
      </c>
      <c r="P67" s="44" t="s">
        <v>102</v>
      </c>
      <c r="Q67" s="44" t="s">
        <v>102</v>
      </c>
    </row>
    <row r="68" spans="1:17">
      <c r="A68" s="33" t="s">
        <v>151</v>
      </c>
      <c r="B68" s="33" t="s">
        <v>102</v>
      </c>
      <c r="C68" s="22" t="s">
        <v>129</v>
      </c>
      <c r="D68" s="44">
        <v>2</v>
      </c>
      <c r="E68" s="114">
        <v>2.8162780769999998</v>
      </c>
      <c r="F68" s="44">
        <v>128</v>
      </c>
      <c r="G68" s="44">
        <v>34</v>
      </c>
      <c r="H68" s="115">
        <f t="shared" si="1"/>
        <v>3.7647058823529411</v>
      </c>
      <c r="I68" s="132"/>
      <c r="J68" s="132"/>
      <c r="K68" s="141"/>
      <c r="L68" s="132"/>
      <c r="M68" s="132"/>
      <c r="N68" s="141"/>
      <c r="O68" s="44" t="s">
        <v>102</v>
      </c>
      <c r="P68" s="44" t="s">
        <v>102</v>
      </c>
      <c r="Q68" s="44" t="s">
        <v>102</v>
      </c>
    </row>
    <row r="69" spans="1:17" ht="26.1">
      <c r="A69" s="33" t="s">
        <v>153</v>
      </c>
      <c r="B69" s="33" t="s">
        <v>102</v>
      </c>
      <c r="C69" s="22" t="s">
        <v>129</v>
      </c>
      <c r="D69" s="44">
        <v>3</v>
      </c>
      <c r="E69" s="114">
        <v>1.2118420000000001E-3</v>
      </c>
      <c r="F69" s="44">
        <v>26</v>
      </c>
      <c r="G69" s="44">
        <v>19</v>
      </c>
      <c r="H69" s="115">
        <f t="shared" si="1"/>
        <v>1.368421052631579</v>
      </c>
      <c r="I69" s="132"/>
      <c r="J69" s="132"/>
      <c r="K69" s="141"/>
      <c r="L69" s="132"/>
      <c r="M69" s="132"/>
      <c r="N69" s="141"/>
      <c r="O69" s="44" t="s">
        <v>102</v>
      </c>
      <c r="P69" s="44" t="s">
        <v>102</v>
      </c>
      <c r="Q69" s="44" t="s">
        <v>102</v>
      </c>
    </row>
    <row r="70" spans="1:17">
      <c r="A70" s="33" t="s">
        <v>155</v>
      </c>
      <c r="B70" s="33" t="s">
        <v>102</v>
      </c>
      <c r="C70" s="22" t="s">
        <v>178</v>
      </c>
      <c r="D70" s="44">
        <v>10</v>
      </c>
      <c r="E70" s="114">
        <v>24.169894987999999</v>
      </c>
      <c r="F70" s="44">
        <v>808</v>
      </c>
      <c r="G70" s="44">
        <v>554</v>
      </c>
      <c r="H70" s="115">
        <f t="shared" si="1"/>
        <v>1.4584837545126355</v>
      </c>
      <c r="I70" s="133"/>
      <c r="J70" s="133"/>
      <c r="K70" s="142"/>
      <c r="L70" s="133"/>
      <c r="M70" s="133"/>
      <c r="N70" s="142"/>
      <c r="O70" s="44" t="s">
        <v>102</v>
      </c>
      <c r="P70" s="44" t="s">
        <v>102</v>
      </c>
      <c r="Q70" s="44" t="s">
        <v>102</v>
      </c>
    </row>
    <row r="71" spans="1:17">
      <c r="A71" s="33"/>
      <c r="B71" s="33"/>
      <c r="C71" s="33"/>
      <c r="D71" s="44"/>
      <c r="E71" s="44"/>
      <c r="F71" s="44"/>
      <c r="G71" s="44"/>
      <c r="H71" s="44"/>
      <c r="I71" s="44"/>
      <c r="J71" s="44"/>
      <c r="K71" s="44"/>
      <c r="L71" s="44"/>
      <c r="M71" s="44"/>
      <c r="N71" s="44"/>
      <c r="O71" s="44"/>
      <c r="P71" s="44"/>
      <c r="Q71" s="44"/>
    </row>
    <row r="72" spans="1:17">
      <c r="A72" s="45" t="s">
        <v>104</v>
      </c>
      <c r="B72" s="34"/>
      <c r="C72" s="15"/>
      <c r="D72" s="15"/>
      <c r="E72" s="15"/>
      <c r="F72" s="15"/>
      <c r="G72" s="15"/>
      <c r="H72" s="15"/>
      <c r="I72" s="15"/>
      <c r="J72" s="15"/>
      <c r="K72" s="15"/>
      <c r="M72" s="15"/>
    </row>
    <row r="73" spans="1:17">
      <c r="A73" s="45" t="s">
        <v>105</v>
      </c>
      <c r="B73" s="34"/>
      <c r="C73" s="15"/>
      <c r="D73" s="15"/>
      <c r="E73" s="15"/>
      <c r="F73" s="15"/>
      <c r="G73" s="15"/>
      <c r="H73" s="15"/>
      <c r="I73" s="15"/>
      <c r="J73" s="15"/>
      <c r="K73" s="15"/>
      <c r="L73" s="15"/>
      <c r="M73" s="15"/>
    </row>
    <row r="74" spans="1:17">
      <c r="A74" s="45" t="s">
        <v>106</v>
      </c>
      <c r="B74" s="34"/>
      <c r="C74" s="15"/>
      <c r="D74" s="15"/>
      <c r="E74" s="15"/>
      <c r="F74" s="15"/>
      <c r="G74" s="15"/>
      <c r="H74" s="15"/>
      <c r="I74" s="15"/>
      <c r="J74" s="15"/>
      <c r="K74" s="15"/>
      <c r="L74" s="15"/>
      <c r="M74" s="15"/>
    </row>
    <row r="75" spans="1:17">
      <c r="A75" s="45" t="s">
        <v>107</v>
      </c>
      <c r="B75" s="34"/>
      <c r="C75" s="15"/>
      <c r="D75" s="15"/>
      <c r="E75" s="15"/>
      <c r="F75" s="15"/>
      <c r="G75" s="15"/>
      <c r="H75" s="15"/>
      <c r="I75" s="15"/>
      <c r="J75" s="15"/>
      <c r="K75" s="15"/>
      <c r="L75" s="15"/>
      <c r="M75" s="15"/>
    </row>
    <row r="76" spans="1:17">
      <c r="A76" s="45" t="s">
        <v>179</v>
      </c>
      <c r="B76" s="34"/>
      <c r="C76" s="15"/>
      <c r="D76" s="15"/>
      <c r="E76" s="15"/>
      <c r="F76" s="15"/>
      <c r="G76" s="15"/>
      <c r="H76" s="15"/>
      <c r="I76" s="15"/>
      <c r="J76" s="15"/>
      <c r="K76" s="15"/>
      <c r="L76" s="15"/>
      <c r="M76" s="15"/>
    </row>
    <row r="77" spans="1:17">
      <c r="A77" s="34"/>
      <c r="D77" s="54"/>
      <c r="E77" s="54"/>
      <c r="F77" s="54"/>
      <c r="G77" s="54"/>
      <c r="H77" s="54"/>
      <c r="I77" s="54"/>
      <c r="J77" s="54"/>
      <c r="K77" s="54"/>
      <c r="L77" s="54"/>
      <c r="M77" s="54"/>
    </row>
    <row r="78" spans="1:17">
      <c r="A78" s="34"/>
      <c r="D78" s="15"/>
      <c r="E78" s="15"/>
      <c r="F78" s="15"/>
      <c r="G78" s="15"/>
      <c r="H78" s="15"/>
      <c r="I78" s="15"/>
      <c r="J78" s="15"/>
      <c r="K78" s="15"/>
      <c r="L78" s="15"/>
      <c r="M78" s="15"/>
    </row>
    <row r="79" spans="1:17">
      <c r="A79" s="6" t="s">
        <v>109</v>
      </c>
      <c r="B79" s="25"/>
      <c r="C79" s="55"/>
    </row>
    <row r="80" spans="1:17" ht="39">
      <c r="A80" s="26" t="s">
        <v>180</v>
      </c>
      <c r="B80" s="26" t="s">
        <v>111</v>
      </c>
      <c r="C80" s="15"/>
    </row>
    <row r="81" spans="1:3" ht="90.95">
      <c r="A81" s="26" t="s">
        <v>181</v>
      </c>
      <c r="B81" s="26" t="s">
        <v>182</v>
      </c>
      <c r="C81" s="15"/>
    </row>
  </sheetData>
  <mergeCells count="20">
    <mergeCell ref="N58:N70"/>
    <mergeCell ref="G63:G64"/>
    <mergeCell ref="B26:S26"/>
    <mergeCell ref="R27:S27"/>
    <mergeCell ref="P27:Q27"/>
    <mergeCell ref="L27:M27"/>
    <mergeCell ref="N27:O27"/>
    <mergeCell ref="B27:C27"/>
    <mergeCell ref="D27:E27"/>
    <mergeCell ref="F27:G27"/>
    <mergeCell ref="H27:I27"/>
    <mergeCell ref="J27:K27"/>
    <mergeCell ref="J58:J70"/>
    <mergeCell ref="M58:M70"/>
    <mergeCell ref="F63:F64"/>
    <mergeCell ref="H63:H64"/>
    <mergeCell ref="E63:E64"/>
    <mergeCell ref="I58:I70"/>
    <mergeCell ref="K58:K70"/>
    <mergeCell ref="L58:L70"/>
  </mergeCells>
  <pageMargins left="0.7" right="0.7" top="0.75" bottom="0.75" header="0.3" footer="0.3"/>
  <pageSetup paperSize="9" scale="7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0"/>
  <sheetViews>
    <sheetView topLeftCell="A21" zoomScaleNormal="100" workbookViewId="0">
      <selection activeCell="B40" sqref="B40"/>
    </sheetView>
  </sheetViews>
  <sheetFormatPr defaultColWidth="9.140625" defaultRowHeight="14.45"/>
  <cols>
    <col min="1" max="1" width="19.5703125" style="32" customWidth="1"/>
    <col min="2" max="2" width="18.5703125" style="32" customWidth="1"/>
    <col min="3" max="3" width="16.85546875" style="32" customWidth="1"/>
    <col min="4" max="5" width="15.42578125" style="32" customWidth="1"/>
    <col min="6" max="6" width="16.140625" style="32" customWidth="1"/>
    <col min="7" max="7" width="20.5703125" style="32" bestFit="1" customWidth="1"/>
    <col min="8" max="8" width="25.85546875" style="32" bestFit="1" customWidth="1"/>
    <col min="9" max="12" width="22.5703125" style="32" customWidth="1"/>
    <col min="13" max="13" width="28.85546875" style="32" customWidth="1"/>
    <col min="14" max="14" width="26.28515625" style="32" customWidth="1"/>
    <col min="15" max="16384" width="9.140625" style="32"/>
  </cols>
  <sheetData>
    <row r="1" spans="1:14" s="30" customFormat="1" ht="15.6">
      <c r="A1" s="28" t="s">
        <v>183</v>
      </c>
      <c r="B1" s="29"/>
    </row>
    <row r="2" spans="1:14" s="30" customFormat="1">
      <c r="A2" s="5" t="s">
        <v>184</v>
      </c>
    </row>
    <row r="3" spans="1:14" s="30" customFormat="1" ht="15.6">
      <c r="A3" s="5" t="s">
        <v>185</v>
      </c>
      <c r="B3" s="29"/>
    </row>
    <row r="4" spans="1:14" s="1" customFormat="1">
      <c r="A4" s="5" t="s">
        <v>46</v>
      </c>
    </row>
    <row r="5" spans="1:14">
      <c r="A5" s="14" t="s">
        <v>48</v>
      </c>
      <c r="B5" s="14" t="s">
        <v>49</v>
      </c>
      <c r="C5" s="3"/>
      <c r="D5" s="3"/>
      <c r="E5" s="3"/>
      <c r="F5" s="3"/>
      <c r="G5" s="3"/>
      <c r="H5" s="3"/>
      <c r="I5" s="3"/>
      <c r="J5" s="3"/>
      <c r="K5" s="3"/>
      <c r="L5" s="3"/>
      <c r="M5" s="3"/>
      <c r="N5" s="31"/>
    </row>
    <row r="6" spans="1:14">
      <c r="A6" s="18"/>
      <c r="B6" s="18"/>
      <c r="C6" s="3"/>
      <c r="D6" s="3"/>
      <c r="E6" s="3"/>
      <c r="F6" s="3"/>
      <c r="G6" s="3"/>
      <c r="H6" s="3"/>
      <c r="I6" s="3"/>
      <c r="J6" s="3"/>
      <c r="K6" s="3"/>
      <c r="L6" s="3"/>
      <c r="M6" s="3"/>
      <c r="N6" s="31"/>
    </row>
    <row r="7" spans="1:14" ht="39.6">
      <c r="A7" s="19" t="s">
        <v>186</v>
      </c>
      <c r="B7" s="20" t="s">
        <v>187</v>
      </c>
      <c r="C7" s="20" t="s">
        <v>188</v>
      </c>
      <c r="D7" s="20" t="s">
        <v>189</v>
      </c>
      <c r="E7" s="20" t="s">
        <v>190</v>
      </c>
      <c r="F7" s="20" t="s">
        <v>191</v>
      </c>
      <c r="G7" s="20" t="s">
        <v>192</v>
      </c>
      <c r="H7" s="20" t="s">
        <v>193</v>
      </c>
      <c r="I7" s="20" t="s">
        <v>194</v>
      </c>
      <c r="J7" s="20" t="s">
        <v>195</v>
      </c>
      <c r="K7" s="20" t="s">
        <v>196</v>
      </c>
      <c r="L7" s="20" t="s">
        <v>197</v>
      </c>
      <c r="M7" s="20" t="s">
        <v>198</v>
      </c>
      <c r="N7" s="31"/>
    </row>
    <row r="8" spans="1:14" ht="15">
      <c r="A8" s="116" t="s">
        <v>199</v>
      </c>
      <c r="B8" s="116" t="s">
        <v>200</v>
      </c>
      <c r="C8" s="116" t="s">
        <v>201</v>
      </c>
      <c r="D8" s="116" t="s">
        <v>202</v>
      </c>
      <c r="E8" s="116" t="s">
        <v>203</v>
      </c>
      <c r="F8" s="116" t="s">
        <v>204</v>
      </c>
      <c r="G8" s="116" t="s">
        <v>205</v>
      </c>
      <c r="H8" s="116" t="s">
        <v>206</v>
      </c>
      <c r="I8" s="116">
        <v>0</v>
      </c>
      <c r="J8" s="116" t="s">
        <v>207</v>
      </c>
      <c r="K8" s="116" t="s">
        <v>208</v>
      </c>
      <c r="L8" s="116" t="s">
        <v>209</v>
      </c>
      <c r="M8" s="116" t="s">
        <v>210</v>
      </c>
    </row>
    <row r="9" spans="1:14" ht="15">
      <c r="A9" s="116" t="s">
        <v>211</v>
      </c>
      <c r="B9" s="116" t="s">
        <v>212</v>
      </c>
      <c r="C9" s="116" t="s">
        <v>213</v>
      </c>
      <c r="D9" s="116" t="s">
        <v>214</v>
      </c>
      <c r="E9" s="116" t="s">
        <v>215</v>
      </c>
      <c r="F9" s="116" t="s">
        <v>204</v>
      </c>
      <c r="G9" s="116" t="s">
        <v>205</v>
      </c>
      <c r="H9" s="116" t="s">
        <v>206</v>
      </c>
      <c r="I9" s="116">
        <v>0</v>
      </c>
      <c r="J9" s="116" t="s">
        <v>207</v>
      </c>
      <c r="K9" s="116" t="s">
        <v>208</v>
      </c>
      <c r="L9" s="116" t="s">
        <v>209</v>
      </c>
      <c r="M9" s="116" t="s">
        <v>216</v>
      </c>
    </row>
    <row r="10" spans="1:14" ht="15">
      <c r="A10" s="116" t="s">
        <v>211</v>
      </c>
      <c r="B10" s="116" t="s">
        <v>212</v>
      </c>
      <c r="C10" s="116" t="s">
        <v>213</v>
      </c>
      <c r="D10" s="116" t="s">
        <v>214</v>
      </c>
      <c r="E10" s="116" t="s">
        <v>215</v>
      </c>
      <c r="F10" s="116" t="s">
        <v>204</v>
      </c>
      <c r="G10" s="116" t="s">
        <v>205</v>
      </c>
      <c r="H10" s="116" t="s">
        <v>206</v>
      </c>
      <c r="I10" s="116">
        <v>0</v>
      </c>
      <c r="J10" s="116" t="s">
        <v>207</v>
      </c>
      <c r="K10" s="116" t="s">
        <v>208</v>
      </c>
      <c r="L10" s="116" t="s">
        <v>209</v>
      </c>
      <c r="M10" s="116" t="s">
        <v>216</v>
      </c>
    </row>
    <row r="11" spans="1:14" ht="15">
      <c r="A11" s="116" t="s">
        <v>217</v>
      </c>
      <c r="B11" s="116" t="s">
        <v>200</v>
      </c>
      <c r="C11" s="116" t="s">
        <v>218</v>
      </c>
      <c r="D11" s="116" t="s">
        <v>219</v>
      </c>
      <c r="E11" s="116"/>
      <c r="F11" s="116" t="s">
        <v>204</v>
      </c>
      <c r="G11" s="116" t="s">
        <v>220</v>
      </c>
      <c r="H11" s="116" t="s">
        <v>221</v>
      </c>
      <c r="I11" s="116"/>
      <c r="J11" s="116" t="s">
        <v>207</v>
      </c>
      <c r="K11" s="116" t="s">
        <v>208</v>
      </c>
      <c r="L11" s="116" t="s">
        <v>209</v>
      </c>
      <c r="M11" s="116"/>
    </row>
    <row r="12" spans="1:14" ht="15">
      <c r="A12" s="116" t="s">
        <v>217</v>
      </c>
      <c r="B12" s="116" t="s">
        <v>200</v>
      </c>
      <c r="C12" s="116" t="s">
        <v>218</v>
      </c>
      <c r="D12" s="116" t="s">
        <v>219</v>
      </c>
      <c r="E12" s="116"/>
      <c r="F12" s="116" t="s">
        <v>204</v>
      </c>
      <c r="G12" s="116" t="s">
        <v>222</v>
      </c>
      <c r="H12" s="116" t="s">
        <v>221</v>
      </c>
      <c r="I12" s="116"/>
      <c r="J12" s="116" t="s">
        <v>207</v>
      </c>
      <c r="K12" s="116" t="s">
        <v>208</v>
      </c>
      <c r="L12" s="116" t="s">
        <v>209</v>
      </c>
      <c r="M12" s="116"/>
    </row>
    <row r="13" spans="1:14" ht="15">
      <c r="A13" s="116" t="s">
        <v>217</v>
      </c>
      <c r="B13" s="116" t="s">
        <v>200</v>
      </c>
      <c r="C13" s="116" t="s">
        <v>218</v>
      </c>
      <c r="D13" s="116" t="s">
        <v>219</v>
      </c>
      <c r="E13" s="116"/>
      <c r="F13" s="116" t="s">
        <v>204</v>
      </c>
      <c r="G13" s="116" t="s">
        <v>222</v>
      </c>
      <c r="H13" s="116" t="s">
        <v>221</v>
      </c>
      <c r="I13" s="116"/>
      <c r="J13" s="116" t="s">
        <v>207</v>
      </c>
      <c r="K13" s="116" t="s">
        <v>208</v>
      </c>
      <c r="L13" s="116" t="s">
        <v>209</v>
      </c>
      <c r="M13" s="116"/>
    </row>
    <row r="14" spans="1:14" ht="15">
      <c r="A14" s="116" t="s">
        <v>217</v>
      </c>
      <c r="B14" s="116" t="s">
        <v>200</v>
      </c>
      <c r="C14" s="116" t="s">
        <v>218</v>
      </c>
      <c r="D14" s="116" t="s">
        <v>219</v>
      </c>
      <c r="E14" s="116"/>
      <c r="F14" s="116" t="s">
        <v>204</v>
      </c>
      <c r="G14" s="116" t="s">
        <v>220</v>
      </c>
      <c r="H14" s="116" t="s">
        <v>223</v>
      </c>
      <c r="I14" s="116"/>
      <c r="J14" s="116" t="s">
        <v>207</v>
      </c>
      <c r="K14" s="116" t="s">
        <v>208</v>
      </c>
      <c r="L14" s="116" t="s">
        <v>209</v>
      </c>
      <c r="M14" s="116"/>
    </row>
    <row r="15" spans="1:14" ht="15">
      <c r="A15" s="116" t="s">
        <v>217</v>
      </c>
      <c r="B15" s="116" t="s">
        <v>200</v>
      </c>
      <c r="C15" s="116" t="s">
        <v>218</v>
      </c>
      <c r="D15" s="116" t="s">
        <v>219</v>
      </c>
      <c r="E15" s="116"/>
      <c r="F15" s="116" t="s">
        <v>204</v>
      </c>
      <c r="G15" s="116" t="s">
        <v>220</v>
      </c>
      <c r="H15" s="116" t="s">
        <v>223</v>
      </c>
      <c r="I15" s="116"/>
      <c r="J15" s="116" t="s">
        <v>207</v>
      </c>
      <c r="K15" s="116" t="s">
        <v>208</v>
      </c>
      <c r="L15" s="116" t="s">
        <v>209</v>
      </c>
      <c r="M15" s="116"/>
    </row>
    <row r="16" spans="1:14" ht="15">
      <c r="A16" s="116" t="s">
        <v>217</v>
      </c>
      <c r="B16" s="116" t="s">
        <v>200</v>
      </c>
      <c r="C16" s="116" t="s">
        <v>218</v>
      </c>
      <c r="D16" s="116" t="s">
        <v>219</v>
      </c>
      <c r="E16" s="116"/>
      <c r="F16" s="116" t="s">
        <v>204</v>
      </c>
      <c r="G16" s="116" t="s">
        <v>220</v>
      </c>
      <c r="H16" s="116" t="s">
        <v>223</v>
      </c>
      <c r="I16" s="116"/>
      <c r="J16" s="116" t="s">
        <v>207</v>
      </c>
      <c r="K16" s="116" t="s">
        <v>208</v>
      </c>
      <c r="L16" s="116" t="s">
        <v>209</v>
      </c>
      <c r="M16" s="116"/>
    </row>
    <row r="17" spans="1:13" ht="15">
      <c r="A17" s="116" t="s">
        <v>217</v>
      </c>
      <c r="B17" s="116" t="s">
        <v>200</v>
      </c>
      <c r="C17" s="116" t="s">
        <v>218</v>
      </c>
      <c r="D17" s="116" t="s">
        <v>219</v>
      </c>
      <c r="E17" s="116"/>
      <c r="F17" s="116" t="s">
        <v>204</v>
      </c>
      <c r="G17" s="116" t="s">
        <v>220</v>
      </c>
      <c r="H17" s="116" t="s">
        <v>223</v>
      </c>
      <c r="I17" s="116"/>
      <c r="J17" s="116" t="s">
        <v>207</v>
      </c>
      <c r="K17" s="116" t="s">
        <v>208</v>
      </c>
      <c r="L17" s="116" t="s">
        <v>209</v>
      </c>
      <c r="M17" s="116"/>
    </row>
    <row r="18" spans="1:13" ht="15">
      <c r="A18" s="116" t="s">
        <v>217</v>
      </c>
      <c r="B18" s="116" t="s">
        <v>200</v>
      </c>
      <c r="C18" s="116" t="s">
        <v>218</v>
      </c>
      <c r="D18" s="116" t="s">
        <v>219</v>
      </c>
      <c r="E18" s="116"/>
      <c r="F18" s="116" t="s">
        <v>204</v>
      </c>
      <c r="G18" s="116" t="s">
        <v>220</v>
      </c>
      <c r="H18" s="116" t="s">
        <v>221</v>
      </c>
      <c r="I18" s="116"/>
      <c r="J18" s="116" t="s">
        <v>207</v>
      </c>
      <c r="K18" s="116" t="s">
        <v>208</v>
      </c>
      <c r="L18" s="116" t="s">
        <v>209</v>
      </c>
      <c r="M18" s="116"/>
    </row>
    <row r="19" spans="1:13" ht="15">
      <c r="A19" s="116" t="s">
        <v>217</v>
      </c>
      <c r="B19" s="116" t="s">
        <v>200</v>
      </c>
      <c r="C19" s="116" t="s">
        <v>218</v>
      </c>
      <c r="D19" s="116" t="s">
        <v>219</v>
      </c>
      <c r="E19" s="116"/>
      <c r="F19" s="116" t="s">
        <v>204</v>
      </c>
      <c r="G19" s="116" t="s">
        <v>220</v>
      </c>
      <c r="H19" s="116" t="s">
        <v>221</v>
      </c>
      <c r="I19" s="116"/>
      <c r="J19" s="116" t="s">
        <v>207</v>
      </c>
      <c r="K19" s="116" t="s">
        <v>208</v>
      </c>
      <c r="L19" s="116" t="s">
        <v>209</v>
      </c>
      <c r="M19" s="116"/>
    </row>
    <row r="20" spans="1:13" ht="15">
      <c r="A20" s="116" t="s">
        <v>217</v>
      </c>
      <c r="B20" s="116" t="s">
        <v>200</v>
      </c>
      <c r="C20" s="116" t="s">
        <v>218</v>
      </c>
      <c r="D20" s="116" t="s">
        <v>219</v>
      </c>
      <c r="E20" s="116"/>
      <c r="F20" s="116" t="s">
        <v>204</v>
      </c>
      <c r="G20" s="116" t="s">
        <v>220</v>
      </c>
      <c r="H20" s="116" t="s">
        <v>221</v>
      </c>
      <c r="I20" s="116"/>
      <c r="J20" s="116" t="s">
        <v>207</v>
      </c>
      <c r="K20" s="116" t="s">
        <v>208</v>
      </c>
      <c r="L20" s="116" t="s">
        <v>209</v>
      </c>
      <c r="M20" s="116"/>
    </row>
    <row r="21" spans="1:13" ht="15">
      <c r="A21" s="116" t="s">
        <v>217</v>
      </c>
      <c r="B21" s="116" t="s">
        <v>200</v>
      </c>
      <c r="C21" s="116" t="s">
        <v>218</v>
      </c>
      <c r="D21" s="116" t="s">
        <v>219</v>
      </c>
      <c r="E21" s="116"/>
      <c r="F21" s="116" t="s">
        <v>204</v>
      </c>
      <c r="G21" s="116" t="s">
        <v>222</v>
      </c>
      <c r="H21" s="116" t="s">
        <v>221</v>
      </c>
      <c r="I21" s="116"/>
      <c r="J21" s="116" t="s">
        <v>207</v>
      </c>
      <c r="K21" s="116" t="s">
        <v>208</v>
      </c>
      <c r="L21" s="116" t="s">
        <v>209</v>
      </c>
      <c r="M21" s="116"/>
    </row>
    <row r="22" spans="1:13" ht="15">
      <c r="A22" s="116" t="s">
        <v>217</v>
      </c>
      <c r="B22" s="116" t="s">
        <v>200</v>
      </c>
      <c r="C22" s="116" t="s">
        <v>218</v>
      </c>
      <c r="D22" s="116" t="s">
        <v>219</v>
      </c>
      <c r="E22" s="116"/>
      <c r="F22" s="116" t="s">
        <v>204</v>
      </c>
      <c r="G22" s="116" t="s">
        <v>222</v>
      </c>
      <c r="H22" s="116" t="s">
        <v>221</v>
      </c>
      <c r="I22" s="116"/>
      <c r="J22" s="116" t="s">
        <v>207</v>
      </c>
      <c r="K22" s="116" t="s">
        <v>208</v>
      </c>
      <c r="L22" s="116" t="s">
        <v>209</v>
      </c>
      <c r="M22" s="116"/>
    </row>
    <row r="23" spans="1:13" ht="15">
      <c r="A23" s="116" t="s">
        <v>217</v>
      </c>
      <c r="B23" s="116" t="s">
        <v>200</v>
      </c>
      <c r="C23" s="116" t="s">
        <v>218</v>
      </c>
      <c r="D23" s="116" t="s">
        <v>219</v>
      </c>
      <c r="E23" s="116"/>
      <c r="F23" s="116" t="s">
        <v>204</v>
      </c>
      <c r="G23" s="116" t="s">
        <v>222</v>
      </c>
      <c r="H23" s="116" t="s">
        <v>221</v>
      </c>
      <c r="I23" s="116"/>
      <c r="J23" s="116" t="s">
        <v>207</v>
      </c>
      <c r="K23" s="116" t="s">
        <v>208</v>
      </c>
      <c r="L23" s="116" t="s">
        <v>209</v>
      </c>
      <c r="M23" s="116"/>
    </row>
    <row r="24" spans="1:13" ht="15">
      <c r="A24" s="116" t="s">
        <v>217</v>
      </c>
      <c r="B24" s="116" t="s">
        <v>200</v>
      </c>
      <c r="C24" s="116" t="s">
        <v>218</v>
      </c>
      <c r="D24" s="116" t="s">
        <v>219</v>
      </c>
      <c r="E24" s="116"/>
      <c r="F24" s="116" t="s">
        <v>204</v>
      </c>
      <c r="G24" s="116" t="s">
        <v>222</v>
      </c>
      <c r="H24" s="116" t="s">
        <v>221</v>
      </c>
      <c r="I24" s="116"/>
      <c r="J24" s="116" t="s">
        <v>207</v>
      </c>
      <c r="K24" s="116" t="s">
        <v>208</v>
      </c>
      <c r="L24" s="116" t="s">
        <v>209</v>
      </c>
      <c r="M24" s="116"/>
    </row>
    <row r="25" spans="1:13" ht="15">
      <c r="A25" s="116" t="s">
        <v>217</v>
      </c>
      <c r="B25" s="116" t="s">
        <v>200</v>
      </c>
      <c r="C25" s="116" t="s">
        <v>218</v>
      </c>
      <c r="D25" s="116" t="s">
        <v>219</v>
      </c>
      <c r="E25" s="116"/>
      <c r="F25" s="116" t="s">
        <v>204</v>
      </c>
      <c r="G25" s="116" t="s">
        <v>222</v>
      </c>
      <c r="H25" s="116" t="s">
        <v>221</v>
      </c>
      <c r="I25" s="116"/>
      <c r="J25" s="116" t="s">
        <v>207</v>
      </c>
      <c r="K25" s="116" t="s">
        <v>208</v>
      </c>
      <c r="L25" s="116" t="s">
        <v>209</v>
      </c>
      <c r="M25" s="116"/>
    </row>
    <row r="26" spans="1:13" ht="15">
      <c r="A26" s="116" t="s">
        <v>217</v>
      </c>
      <c r="B26" s="116" t="s">
        <v>200</v>
      </c>
      <c r="C26" s="116" t="s">
        <v>218</v>
      </c>
      <c r="D26" s="116" t="s">
        <v>219</v>
      </c>
      <c r="E26" s="116"/>
      <c r="F26" s="116" t="s">
        <v>204</v>
      </c>
      <c r="G26" s="116" t="s">
        <v>222</v>
      </c>
      <c r="H26" s="116" t="s">
        <v>221</v>
      </c>
      <c r="I26" s="116"/>
      <c r="J26" s="116" t="s">
        <v>207</v>
      </c>
      <c r="K26" s="116" t="s">
        <v>208</v>
      </c>
      <c r="L26" s="116" t="s">
        <v>209</v>
      </c>
      <c r="M26" s="116"/>
    </row>
    <row r="27" spans="1:13" ht="15">
      <c r="A27" s="117"/>
      <c r="B27" s="117"/>
      <c r="C27" s="118"/>
    </row>
    <row r="28" spans="1:13" ht="15">
      <c r="A28" s="34" t="s">
        <v>224</v>
      </c>
      <c r="B28" s="34"/>
      <c r="C28" s="35"/>
    </row>
    <row r="29" spans="1:13" ht="15">
      <c r="A29" s="34" t="s">
        <v>225</v>
      </c>
      <c r="B29" s="3"/>
      <c r="C29" s="35"/>
    </row>
    <row r="30" spans="1:13" ht="15">
      <c r="A30" s="34" t="s">
        <v>200</v>
      </c>
      <c r="B30" s="3"/>
      <c r="C30" s="35"/>
    </row>
    <row r="31" spans="1:13" ht="15">
      <c r="A31" s="34" t="s">
        <v>212</v>
      </c>
      <c r="B31" s="3"/>
      <c r="C31" s="35"/>
    </row>
    <row r="32" spans="1:13" ht="15">
      <c r="A32" s="34" t="s">
        <v>226</v>
      </c>
      <c r="B32" s="3"/>
      <c r="C32" s="35"/>
    </row>
    <row r="33" spans="1:3" ht="15">
      <c r="A33" s="34" t="s">
        <v>227</v>
      </c>
      <c r="B33" s="3"/>
      <c r="C33" s="35"/>
    </row>
    <row r="34" spans="1:3" ht="15">
      <c r="A34" s="34" t="s">
        <v>228</v>
      </c>
      <c r="B34" s="3"/>
      <c r="C34" s="35"/>
    </row>
    <row r="35" spans="1:3" ht="15">
      <c r="A35" s="34" t="s">
        <v>229</v>
      </c>
      <c r="B35" s="3"/>
      <c r="C35" s="3"/>
    </row>
    <row r="36" spans="1:3" ht="15">
      <c r="A36" s="34" t="s">
        <v>230</v>
      </c>
      <c r="B36" s="3"/>
      <c r="C36" s="3"/>
    </row>
    <row r="37" spans="1:3" ht="15">
      <c r="A37" s="34"/>
      <c r="B37" s="3"/>
      <c r="C37" s="3"/>
    </row>
    <row r="38" spans="1:3" ht="15">
      <c r="A38" s="3"/>
      <c r="B38" s="3"/>
      <c r="C38" s="3"/>
    </row>
    <row r="39" spans="1:3" ht="15">
      <c r="A39" s="6" t="s">
        <v>109</v>
      </c>
      <c r="B39" s="24"/>
      <c r="C39" s="25"/>
    </row>
    <row r="40" spans="1:3" ht="183">
      <c r="A40" s="36" t="s">
        <v>231</v>
      </c>
      <c r="B40" s="119" t="s">
        <v>232</v>
      </c>
      <c r="C40" s="3"/>
    </row>
  </sheetData>
  <pageMargins left="0.7" right="0.7" top="0.75" bottom="0.75" header="0.3" footer="0.3"/>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7"/>
  <sheetViews>
    <sheetView zoomScaleNormal="100" workbookViewId="0">
      <selection activeCell="B20" sqref="B20"/>
    </sheetView>
  </sheetViews>
  <sheetFormatPr defaultColWidth="9.140625" defaultRowHeight="12.95"/>
  <cols>
    <col min="1" max="1" width="18.85546875" style="13" customWidth="1"/>
    <col min="2" max="2" width="24.140625" style="13" customWidth="1"/>
    <col min="3" max="4" width="20.5703125" style="13" customWidth="1"/>
    <col min="5" max="5" width="21.140625" style="13" customWidth="1"/>
    <col min="6" max="6" width="19.42578125" style="13" customWidth="1"/>
    <col min="7" max="7" width="25.42578125" style="13" customWidth="1"/>
    <col min="8" max="8" width="31.140625" style="13" customWidth="1"/>
    <col min="9" max="9" width="23.85546875" style="13" customWidth="1"/>
    <col min="10" max="16384" width="9.140625" style="13"/>
  </cols>
  <sheetData>
    <row r="1" spans="1:7" ht="15.6">
      <c r="A1" s="4" t="s">
        <v>233</v>
      </c>
      <c r="B1" s="12"/>
    </row>
    <row r="2" spans="1:7" customFormat="1" ht="14.45">
      <c r="A2" s="5" t="s">
        <v>234</v>
      </c>
    </row>
    <row r="3" spans="1:7" customFormat="1" ht="14.45">
      <c r="A3" s="5" t="s">
        <v>235</v>
      </c>
    </row>
    <row r="4" spans="1:7" s="1" customFormat="1" ht="14.45">
      <c r="A4" s="5" t="s">
        <v>46</v>
      </c>
    </row>
    <row r="5" spans="1:7">
      <c r="A5" s="14" t="s">
        <v>48</v>
      </c>
      <c r="B5" s="14" t="s">
        <v>49</v>
      </c>
      <c r="C5" s="15"/>
      <c r="D5" s="16"/>
      <c r="E5" s="16"/>
      <c r="F5" s="16"/>
      <c r="G5" s="17"/>
    </row>
    <row r="6" spans="1:7">
      <c r="A6" s="106">
        <v>45672</v>
      </c>
      <c r="B6" s="105" t="s">
        <v>51</v>
      </c>
      <c r="C6" s="15"/>
      <c r="D6" s="16"/>
      <c r="E6" s="16"/>
      <c r="F6" s="16"/>
      <c r="G6" s="17"/>
    </row>
    <row r="7" spans="1:7" ht="14.45" customHeight="1">
      <c r="A7" s="15"/>
      <c r="B7" s="128" t="s">
        <v>236</v>
      </c>
      <c r="C7" s="129"/>
      <c r="D7" s="130"/>
      <c r="E7" s="15"/>
      <c r="F7" s="15"/>
    </row>
    <row r="8" spans="1:7" ht="39">
      <c r="A8" s="19" t="s">
        <v>237</v>
      </c>
      <c r="B8" s="20" t="s">
        <v>238</v>
      </c>
      <c r="C8" s="20" t="s">
        <v>239</v>
      </c>
      <c r="D8" s="20" t="s">
        <v>240</v>
      </c>
      <c r="E8" s="21" t="s">
        <v>241</v>
      </c>
      <c r="F8" s="21" t="s">
        <v>242</v>
      </c>
    </row>
    <row r="9" spans="1:7" ht="72.599999999999994">
      <c r="A9" s="112" t="s">
        <v>243</v>
      </c>
      <c r="B9" s="143" t="s">
        <v>244</v>
      </c>
      <c r="C9" s="143" t="s">
        <v>245</v>
      </c>
      <c r="D9" s="143" t="s">
        <v>102</v>
      </c>
      <c r="E9" s="143"/>
      <c r="F9" s="143" t="s">
        <v>246</v>
      </c>
    </row>
    <row r="10" spans="1:7" ht="57.95">
      <c r="A10" s="113" t="s">
        <v>247</v>
      </c>
      <c r="B10" s="144"/>
      <c r="C10" s="144"/>
      <c r="D10" s="144"/>
      <c r="E10" s="144"/>
      <c r="F10" s="144"/>
    </row>
    <row r="11" spans="1:7" ht="29.1">
      <c r="A11" s="112" t="s">
        <v>248</v>
      </c>
      <c r="B11" s="143" t="s">
        <v>244</v>
      </c>
      <c r="C11" s="143" t="s">
        <v>102</v>
      </c>
      <c r="D11" s="143" t="s">
        <v>249</v>
      </c>
      <c r="E11" s="143"/>
      <c r="F11" s="143" t="s">
        <v>246</v>
      </c>
    </row>
    <row r="12" spans="1:7" ht="57.95">
      <c r="A12" s="113" t="s">
        <v>250</v>
      </c>
      <c r="B12" s="144"/>
      <c r="C12" s="144"/>
      <c r="D12" s="144"/>
      <c r="E12" s="144"/>
      <c r="F12" s="144"/>
    </row>
    <row r="13" spans="1:7" ht="72.599999999999994">
      <c r="A13" s="112" t="s">
        <v>251</v>
      </c>
      <c r="B13" s="143" t="s">
        <v>252</v>
      </c>
      <c r="C13" s="143" t="s">
        <v>253</v>
      </c>
      <c r="D13" s="143" t="s">
        <v>254</v>
      </c>
      <c r="E13" s="143"/>
      <c r="F13" s="143" t="s">
        <v>246</v>
      </c>
    </row>
    <row r="14" spans="1:7" ht="57.95">
      <c r="A14" s="113" t="s">
        <v>255</v>
      </c>
      <c r="B14" s="144"/>
      <c r="C14" s="144"/>
      <c r="D14" s="144"/>
      <c r="E14" s="144"/>
      <c r="F14" s="144"/>
    </row>
    <row r="15" spans="1:7" ht="57.95">
      <c r="A15" s="112" t="s">
        <v>256</v>
      </c>
      <c r="B15" s="143" t="s">
        <v>252</v>
      </c>
      <c r="C15" s="143" t="s">
        <v>253</v>
      </c>
      <c r="D15" s="143" t="s">
        <v>254</v>
      </c>
      <c r="E15" s="143"/>
      <c r="F15" s="143" t="s">
        <v>246</v>
      </c>
    </row>
    <row r="16" spans="1:7" ht="43.5">
      <c r="A16" s="113" t="s">
        <v>257</v>
      </c>
      <c r="B16" s="144"/>
      <c r="C16" s="144"/>
      <c r="D16" s="144"/>
      <c r="E16" s="144"/>
      <c r="F16" s="144"/>
    </row>
    <row r="17" spans="1:6">
      <c r="A17" s="23"/>
      <c r="B17" s="15"/>
      <c r="C17" s="15"/>
      <c r="D17" s="15"/>
      <c r="E17" s="15"/>
      <c r="F17" s="15"/>
    </row>
    <row r="18" spans="1:6">
      <c r="A18" s="15"/>
      <c r="B18" s="15"/>
      <c r="C18" s="15"/>
      <c r="D18" s="15"/>
      <c r="E18" s="15"/>
      <c r="F18" s="15"/>
    </row>
    <row r="19" spans="1:6" ht="14.45">
      <c r="A19" s="6" t="s">
        <v>109</v>
      </c>
      <c r="B19" s="24"/>
      <c r="C19" s="25"/>
      <c r="D19" s="15"/>
      <c r="E19" s="15"/>
      <c r="F19" s="15"/>
    </row>
    <row r="20" spans="1:6" ht="39">
      <c r="A20" s="26" t="s">
        <v>258</v>
      </c>
      <c r="B20" s="26" t="s">
        <v>259</v>
      </c>
      <c r="C20" s="3"/>
      <c r="D20" s="15"/>
      <c r="E20" s="15"/>
      <c r="F20" s="15"/>
    </row>
    <row r="21" spans="1:6">
      <c r="A21" s="15"/>
      <c r="B21" s="15"/>
      <c r="C21" s="15"/>
      <c r="D21" s="15"/>
      <c r="E21" s="15"/>
      <c r="F21" s="15"/>
    </row>
    <row r="22" spans="1:6">
      <c r="A22" s="15"/>
      <c r="B22" s="15"/>
      <c r="C22" s="15"/>
      <c r="D22" s="15"/>
      <c r="E22" s="15"/>
      <c r="F22" s="15"/>
    </row>
    <row r="23" spans="1:6">
      <c r="A23" s="15"/>
      <c r="B23" s="15"/>
      <c r="C23" s="15"/>
      <c r="D23" s="15"/>
      <c r="E23" s="15"/>
      <c r="F23" s="15"/>
    </row>
    <row r="26" spans="1:6">
      <c r="A26" s="27"/>
      <c r="B26" s="27"/>
    </row>
    <row r="27" spans="1:6">
      <c r="A27" s="27"/>
      <c r="B27" s="27"/>
    </row>
  </sheetData>
  <mergeCells count="21">
    <mergeCell ref="B13:B14"/>
    <mergeCell ref="C13:C14"/>
    <mergeCell ref="D13:D14"/>
    <mergeCell ref="E13:E14"/>
    <mergeCell ref="F13:F14"/>
    <mergeCell ref="B15:B16"/>
    <mergeCell ref="C15:C16"/>
    <mergeCell ref="D15:D16"/>
    <mergeCell ref="E15:E16"/>
    <mergeCell ref="F15:F16"/>
    <mergeCell ref="B7:D7"/>
    <mergeCell ref="F9:F10"/>
    <mergeCell ref="B11:B12"/>
    <mergeCell ref="C11:C12"/>
    <mergeCell ref="D11:D12"/>
    <mergeCell ref="E11:E12"/>
    <mergeCell ref="F11:F12"/>
    <mergeCell ref="B9:B10"/>
    <mergeCell ref="C9:C10"/>
    <mergeCell ref="D9:D10"/>
    <mergeCell ref="E9:E10"/>
  </mergeCells>
  <pageMargins left="0.7" right="0.7" top="0.75" bottom="0.75" header="0.3" footer="0.3"/>
  <pageSetup paperSize="9" scale="94"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9"/>
  <sheetViews>
    <sheetView topLeftCell="A9" zoomScale="115" zoomScaleNormal="115" workbookViewId="0">
      <selection activeCell="B27" sqref="B27:D27"/>
    </sheetView>
  </sheetViews>
  <sheetFormatPr defaultColWidth="8.7109375" defaultRowHeight="14.45"/>
  <cols>
    <col min="1" max="1" width="27.140625" customWidth="1"/>
    <col min="2" max="2" width="12.140625" customWidth="1"/>
    <col min="3" max="3" width="12.5703125" customWidth="1"/>
    <col min="4" max="4" width="12.28515625" customWidth="1"/>
    <col min="5" max="5" width="13.5703125" customWidth="1"/>
    <col min="6" max="6" width="10.7109375" customWidth="1"/>
    <col min="7" max="7" width="14.85546875" customWidth="1"/>
    <col min="8" max="8" width="11.28515625" customWidth="1"/>
    <col min="9" max="9" width="11" customWidth="1"/>
    <col min="10" max="10" width="13.7109375" customWidth="1"/>
    <col min="11" max="12" width="13.140625" customWidth="1"/>
    <col min="13" max="13" width="14.85546875" customWidth="1"/>
  </cols>
  <sheetData>
    <row r="1" spans="1:16" ht="15.6">
      <c r="A1" s="4" t="s">
        <v>260</v>
      </c>
    </row>
    <row r="2" spans="1:16">
      <c r="A2" s="5" t="s">
        <v>261</v>
      </c>
    </row>
    <row r="3" spans="1:16">
      <c r="A3" s="5" t="s">
        <v>262</v>
      </c>
    </row>
    <row r="4" spans="1:16" s="7" customFormat="1" ht="15.6" customHeight="1">
      <c r="A4" s="6" t="s">
        <v>263</v>
      </c>
    </row>
    <row r="5" spans="1:16">
      <c r="A5" s="8" t="s">
        <v>109</v>
      </c>
      <c r="B5" s="9"/>
      <c r="C5" s="146"/>
      <c r="D5" s="146"/>
    </row>
    <row r="6" spans="1:16" ht="24.75">
      <c r="A6" s="10" t="s">
        <v>263</v>
      </c>
      <c r="B6" s="145" t="s">
        <v>264</v>
      </c>
      <c r="C6" s="145"/>
      <c r="D6" s="145"/>
    </row>
    <row r="8" spans="1:16" ht="15">
      <c r="A8" s="149" t="s">
        <v>265</v>
      </c>
      <c r="B8" s="150"/>
      <c r="C8" s="150"/>
      <c r="D8" s="150"/>
      <c r="E8" s="150"/>
      <c r="F8" s="86"/>
      <c r="G8" s="87"/>
      <c r="H8" s="90"/>
      <c r="I8" s="149" t="s">
        <v>266</v>
      </c>
      <c r="J8" s="150"/>
      <c r="K8" s="150"/>
      <c r="L8" s="150"/>
      <c r="M8" s="150"/>
      <c r="N8" s="150"/>
      <c r="O8" s="86"/>
      <c r="P8" s="87"/>
    </row>
    <row r="9" spans="1:16">
      <c r="A9" s="74"/>
      <c r="G9" s="11"/>
      <c r="I9" s="74"/>
      <c r="P9" s="11"/>
    </row>
    <row r="10" spans="1:16">
      <c r="A10" s="74"/>
      <c r="G10" s="11"/>
      <c r="I10" s="74"/>
      <c r="P10" s="11"/>
    </row>
    <row r="11" spans="1:16">
      <c r="A11" s="74"/>
      <c r="G11" s="11"/>
      <c r="I11" s="74"/>
      <c r="P11" s="11"/>
    </row>
    <row r="12" spans="1:16">
      <c r="A12" s="74"/>
      <c r="G12" s="11"/>
      <c r="I12" s="74"/>
      <c r="P12" s="11"/>
    </row>
    <row r="13" spans="1:16">
      <c r="A13" s="74"/>
      <c r="G13" s="11"/>
      <c r="I13" s="74"/>
      <c r="P13" s="11"/>
    </row>
    <row r="14" spans="1:16">
      <c r="A14" s="74"/>
      <c r="G14" s="11"/>
      <c r="I14" s="74"/>
      <c r="P14" s="11"/>
    </row>
    <row r="15" spans="1:16">
      <c r="A15" s="74"/>
      <c r="G15" s="11"/>
      <c r="I15" s="74"/>
      <c r="P15" s="11"/>
    </row>
    <row r="16" spans="1:16">
      <c r="A16" s="74"/>
      <c r="G16" s="11"/>
      <c r="I16" s="74"/>
      <c r="P16" s="11"/>
    </row>
    <row r="17" spans="1:16">
      <c r="A17" s="74"/>
      <c r="G17" s="11"/>
      <c r="I17" s="74"/>
      <c r="P17" s="11"/>
    </row>
    <row r="18" spans="1:16">
      <c r="A18" s="74"/>
      <c r="G18" s="11"/>
      <c r="I18" s="74"/>
      <c r="P18" s="11"/>
    </row>
    <row r="19" spans="1:16">
      <c r="A19" s="74"/>
      <c r="G19" s="11"/>
      <c r="I19" s="74"/>
      <c r="P19" s="11"/>
    </row>
    <row r="20" spans="1:16">
      <c r="A20" s="74"/>
      <c r="G20" s="11"/>
      <c r="I20" s="74"/>
      <c r="P20" s="11"/>
    </row>
    <row r="21" spans="1:16">
      <c r="A21" s="74"/>
      <c r="G21" s="11"/>
      <c r="I21" s="74"/>
      <c r="P21" s="11"/>
    </row>
    <row r="22" spans="1:16">
      <c r="A22" s="79"/>
      <c r="B22" s="80"/>
      <c r="C22" s="80"/>
      <c r="D22" s="80"/>
      <c r="E22" s="80"/>
      <c r="F22" s="80"/>
      <c r="G22" s="81"/>
      <c r="I22" s="79"/>
      <c r="J22" s="80"/>
      <c r="K22" s="80"/>
      <c r="L22" s="80"/>
      <c r="M22" s="80"/>
      <c r="N22" s="80"/>
      <c r="O22" s="80"/>
      <c r="P22" s="81"/>
    </row>
    <row r="25" spans="1:16" s="7" customFormat="1" ht="15.6" customHeight="1">
      <c r="A25" s="6" t="s">
        <v>267</v>
      </c>
    </row>
    <row r="26" spans="1:16">
      <c r="A26" s="8" t="s">
        <v>109</v>
      </c>
      <c r="B26" s="146"/>
      <c r="C26" s="146"/>
      <c r="D26" s="146"/>
    </row>
    <row r="27" spans="1:16" ht="50.25">
      <c r="A27" s="10" t="s">
        <v>267</v>
      </c>
      <c r="B27" s="145" t="s">
        <v>268</v>
      </c>
      <c r="C27" s="145"/>
      <c r="D27" s="145"/>
    </row>
    <row r="29" spans="1:16" ht="39.6">
      <c r="A29" s="75" t="s">
        <v>269</v>
      </c>
      <c r="B29" s="76" t="s">
        <v>270</v>
      </c>
      <c r="C29" s="77" t="s">
        <v>271</v>
      </c>
      <c r="D29" s="78" t="s">
        <v>272</v>
      </c>
      <c r="E29" s="76" t="s">
        <v>273</v>
      </c>
      <c r="F29" s="77" t="s">
        <v>274</v>
      </c>
      <c r="G29" s="78" t="s">
        <v>275</v>
      </c>
      <c r="H29" s="76" t="s">
        <v>276</v>
      </c>
      <c r="I29" s="77" t="s">
        <v>277</v>
      </c>
      <c r="J29" s="78" t="s">
        <v>278</v>
      </c>
      <c r="K29" s="76" t="s">
        <v>279</v>
      </c>
      <c r="L29" s="77" t="s">
        <v>280</v>
      </c>
      <c r="M29" s="78" t="s">
        <v>281</v>
      </c>
    </row>
    <row r="30" spans="1:16" s="85" customFormat="1" ht="15">
      <c r="A30" s="102" t="s">
        <v>282</v>
      </c>
      <c r="B30" s="147">
        <v>1067</v>
      </c>
      <c r="C30" s="147">
        <v>1267</v>
      </c>
      <c r="D30" s="148">
        <f>(C30-B30)/B30</f>
        <v>0.18744142455482662</v>
      </c>
      <c r="E30" s="147">
        <v>1595</v>
      </c>
      <c r="F30" s="147">
        <v>1828</v>
      </c>
      <c r="G30" s="148">
        <f>(F30-E30)/E30</f>
        <v>0.14608150470219436</v>
      </c>
      <c r="H30" s="147">
        <v>1328</v>
      </c>
      <c r="I30" s="147">
        <v>1524</v>
      </c>
      <c r="J30" s="148">
        <f>(I30-H30)/H30</f>
        <v>0.14759036144578314</v>
      </c>
      <c r="K30" s="148">
        <v>0.36180000000000001</v>
      </c>
      <c r="L30" s="148">
        <v>0.31569999999999998</v>
      </c>
      <c r="M30" s="148">
        <f>(L30-K30)/K30</f>
        <v>-0.12741846323935885</v>
      </c>
    </row>
    <row r="31" spans="1:16">
      <c r="A31" s="82"/>
      <c r="B31" s="82"/>
      <c r="C31" s="83"/>
      <c r="D31" s="84"/>
      <c r="E31" s="82"/>
      <c r="F31" s="83"/>
      <c r="G31" s="84"/>
      <c r="H31" s="82"/>
      <c r="I31" s="83"/>
      <c r="J31" s="84"/>
      <c r="K31" s="82"/>
      <c r="L31" s="83"/>
      <c r="M31" s="84"/>
    </row>
    <row r="32" spans="1:16">
      <c r="A32" s="89" t="s">
        <v>283</v>
      </c>
    </row>
    <row r="35" spans="1:4">
      <c r="A35" s="6" t="s">
        <v>284</v>
      </c>
      <c r="B35" s="6"/>
    </row>
    <row r="36" spans="1:4">
      <c r="A36" s="88" t="s">
        <v>285</v>
      </c>
      <c r="B36" s="88" t="s">
        <v>286</v>
      </c>
      <c r="C36" s="88"/>
      <c r="D36" s="88"/>
    </row>
    <row r="37" spans="1:4">
      <c r="A37" s="88" t="s">
        <v>287</v>
      </c>
      <c r="B37" s="88" t="s">
        <v>288</v>
      </c>
      <c r="C37" s="88"/>
      <c r="D37" s="88"/>
    </row>
    <row r="38" spans="1:4">
      <c r="A38" s="88" t="s">
        <v>289</v>
      </c>
      <c r="B38" s="88" t="s">
        <v>290</v>
      </c>
      <c r="C38" s="88"/>
      <c r="D38" s="88"/>
    </row>
    <row r="39" spans="1:4">
      <c r="A39" s="88" t="s">
        <v>291</v>
      </c>
      <c r="B39" s="88" t="s">
        <v>292</v>
      </c>
      <c r="C39" s="88"/>
      <c r="D39" s="88"/>
    </row>
  </sheetData>
  <mergeCells count="6">
    <mergeCell ref="B27:D27"/>
    <mergeCell ref="C5:D5"/>
    <mergeCell ref="B26:D26"/>
    <mergeCell ref="A8:E8"/>
    <mergeCell ref="I8:N8"/>
    <mergeCell ref="B6:D6"/>
  </mergeCells>
  <hyperlinks>
    <hyperlink ref="A30" r:id="rId1" xr:uid="{AF3FB72C-E203-4CBF-B11E-0240C4C6E94C}"/>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7f244c-67b0-492f-823f-4b388394fd55" xsi:nil="true"/>
    <lcf76f155ced4ddcb4097134ff3c332f xmlns="342c7c45-9971-4e53-95fd-f82be9b49c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6D0852EDF5944C8438B30410AB70E1" ma:contentTypeVersion="15" ma:contentTypeDescription="Create a new document." ma:contentTypeScope="" ma:versionID="213057decaf56c16275c7a0f7ddfd9b0">
  <xsd:schema xmlns:xsd="http://www.w3.org/2001/XMLSchema" xmlns:xs="http://www.w3.org/2001/XMLSchema" xmlns:p="http://schemas.microsoft.com/office/2006/metadata/properties" xmlns:ns2="342c7c45-9971-4e53-95fd-f82be9b49c1a" xmlns:ns3="267f244c-67b0-492f-823f-4b388394fd55" targetNamespace="http://schemas.microsoft.com/office/2006/metadata/properties" ma:root="true" ma:fieldsID="01b471169cf752eb193e7b71b3b07117" ns2:_="" ns3:_="">
    <xsd:import namespace="342c7c45-9971-4e53-95fd-f82be9b49c1a"/>
    <xsd:import namespace="267f244c-67b0-492f-823f-4b388394fd5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c7c45-9971-4e53-95fd-f82be9b49c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0c6d1fd-3a9d-41b9-87db-5b8f164e01e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7f244c-67b0-492f-823f-4b388394fd5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7928f2d-399a-4bf2-b0a0-6973f1c2ae6a}" ma:internalName="TaxCatchAll" ma:showField="CatchAllData" ma:web="267f244c-67b0-492f-823f-4b388394fd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8908A-AED4-4A95-887F-7B55A094A373}"/>
</file>

<file path=customXml/itemProps2.xml><?xml version="1.0" encoding="utf-8"?>
<ds:datastoreItem xmlns:ds="http://schemas.openxmlformats.org/officeDocument/2006/customXml" ds:itemID="{A13A7CFC-C98E-4647-89DF-A1B19C988A70}"/>
</file>

<file path=customXml/itemProps3.xml><?xml version="1.0" encoding="utf-8"?>
<ds:datastoreItem xmlns:ds="http://schemas.openxmlformats.org/officeDocument/2006/customXml" ds:itemID="{17025696-652E-4446-8322-AB4E900FB6A5}"/>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Nathalie Tonné</dc:creator>
  <cp:keywords/>
  <dc:description/>
  <cp:lastModifiedBy>Karvinen Ville</cp:lastModifiedBy>
  <cp:revision/>
  <dcterms:created xsi:type="dcterms:W3CDTF">2018-04-24T06:01:14Z</dcterms:created>
  <dcterms:modified xsi:type="dcterms:W3CDTF">2025-01-15T12:26:58Z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0x010100696D0852EDF5944C8438B30410AB70E1</vt:lpwstr>
  </property>
  <property fmtid="{D5CDD505-2E9C-101B-9397-08002B2CF9AE}" pid="3" name="MediaServiceImageTags">
    <vt:lpwstr/>
  </property>
</Properties>
</file>